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Vynogorodskyi7\net1\Statistica\Кравченко\2019 рік\ПОРТАЛ\2. ПУБЛІКАЦІЇ\1.Ситуація на ринку праці та результати діяльності державної служби зайнятості\06_червень\"/>
    </mc:Choice>
  </mc:AlternateContent>
  <bookViews>
    <workbookView xWindow="0" yWindow="0" windowWidth="20400" windowHeight="7365" tabRatio="573"/>
  </bookViews>
  <sheets>
    <sheet name="0" sheetId="28" r:id="rId1"/>
    <sheet name="1 " sheetId="7" r:id="rId2"/>
    <sheet name="2 " sheetId="9" r:id="rId3"/>
    <sheet name=" 3 " sheetId="10" r:id="rId4"/>
    <sheet name="4 " sheetId="11" r:id="rId5"/>
    <sheet name="5 " sheetId="12" r:id="rId6"/>
    <sheet name="6" sheetId="27" r:id="rId7"/>
    <sheet name="7" sheetId="14" r:id="rId8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4">#REF!</definedName>
    <definedName name="_firstRow" localSheetId="5">#REF!</definedName>
    <definedName name="_firstRow" localSheetId="6">#REF!</definedName>
    <definedName name="_firstRow">#REF!</definedName>
    <definedName name="_lastColumn" localSheetId="4">#REF!</definedName>
    <definedName name="_lastColumn" localSheetId="5">#REF!</definedName>
    <definedName name="_lastColumn" localSheetId="6">#REF!</definedName>
    <definedName name="_lastColumn">#REF!</definedName>
    <definedName name="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ACwvu.форма7." localSheetId="4" hidden="1">'4 '!#REF!</definedName>
    <definedName name="ACwvu.форма7." localSheetId="5" hidden="1">'5 '!#REF!</definedName>
    <definedName name="date.e" localSheetId="3">'[1]Sheet1 (3)'!#REF!</definedName>
    <definedName name="date.e" localSheetId="2">'[2]Sheet1 (3)'!#REF!</definedName>
    <definedName name="date.e" localSheetId="4">'[2]Sheet1 (3)'!#REF!</definedName>
    <definedName name="date.e" localSheetId="5">'[2]Sheet1 (3)'!#REF!</definedName>
    <definedName name="date.e" localSheetId="6">'[3]Sheet1 (3)'!#REF!</definedName>
    <definedName name="date.e">'[1]Sheet1 (3)'!#REF!</definedName>
    <definedName name="date_b" localSheetId="3">#REF!</definedName>
    <definedName name="date_b" localSheetId="2">#REF!</definedName>
    <definedName name="date_b" localSheetId="4">#REF!</definedName>
    <definedName name="date_b" localSheetId="5">#REF!</definedName>
    <definedName name="date_b" localSheetId="6">#REF!</definedName>
    <definedName name="date_b">#REF!</definedName>
    <definedName name="date_e" localSheetId="3">'[1]Sheet1 (2)'!#REF!</definedName>
    <definedName name="date_e" localSheetId="2">'[2]Sheet1 (2)'!#REF!</definedName>
    <definedName name="date_e" localSheetId="4">'[2]Sheet1 (2)'!#REF!</definedName>
    <definedName name="date_e" localSheetId="5">'[2]Sheet1 (2)'!#REF!</definedName>
    <definedName name="date_e" localSheetId="6">'[3]Sheet1 (2)'!#REF!</definedName>
    <definedName name="date_e">'[1]Sheet1 (2)'!#REF!</definedName>
    <definedName name="Excel_BuiltIn_Print_Area_1" localSheetId="3">#REF!</definedName>
    <definedName name="Excel_BuiltIn_Print_Area_1" localSheetId="2">#REF!</definedName>
    <definedName name="Excel_BuiltIn_Print_Area_1" localSheetId="4">#REF!</definedName>
    <definedName name="Excel_BuiltIn_Print_Area_1" localSheetId="5">#REF!</definedName>
    <definedName name="Excel_BuiltIn_Print_Area_1" localSheetId="6">#REF!</definedName>
    <definedName name="Excel_BuiltIn_Print_Area_1">#REF!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3">[4]Sheet3!$A$3</definedName>
    <definedName name="hjj" localSheetId="2">[5]Sheet3!$A$3</definedName>
    <definedName name="hjj" localSheetId="4">[4]Sheet3!$A$3</definedName>
    <definedName name="hjj" localSheetId="5">[4]Sheet3!$A$3</definedName>
    <definedName name="hjj" localSheetId="6">[6]Sheet3!$A$3</definedName>
    <definedName name="hjj">[7]Sheet3!$A$3</definedName>
    <definedName name="hl_0" localSheetId="3">#REF!</definedName>
    <definedName name="hl_0" localSheetId="2">#REF!</definedName>
    <definedName name="hl_0" localSheetId="4">#REF!</definedName>
    <definedName name="hl_0" localSheetId="5">#REF!</definedName>
    <definedName name="hl_0" localSheetId="6">#REF!</definedName>
    <definedName name="hl_0">#REF!</definedName>
    <definedName name="hn_0" localSheetId="3">#REF!</definedName>
    <definedName name="hn_0" localSheetId="2">#REF!</definedName>
    <definedName name="hn_0" localSheetId="4">#REF!</definedName>
    <definedName name="hn_0" localSheetId="5">#REF!</definedName>
    <definedName name="hn_0" localSheetId="6">#REF!</definedName>
    <definedName name="hn_0">#REF!</definedName>
    <definedName name="ikkop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3">'[1]Sheet1 (2)'!#REF!</definedName>
    <definedName name="lcz" localSheetId="2">'[2]Sheet1 (2)'!#REF!</definedName>
    <definedName name="lcz" localSheetId="4">'[2]Sheet1 (2)'!#REF!</definedName>
    <definedName name="lcz" localSheetId="5">'[2]Sheet1 (2)'!#REF!</definedName>
    <definedName name="lcz" localSheetId="6">'[3]Sheet1 (2)'!#REF!</definedName>
    <definedName name="lcz">'[1]Sheet1 (2)'!#REF!</definedName>
    <definedName name="name_cz" localSheetId="3">#REF!</definedName>
    <definedName name="name_cz" localSheetId="2">#REF!</definedName>
    <definedName name="name_cz" localSheetId="4">#REF!</definedName>
    <definedName name="name_cz" localSheetId="5">#REF!</definedName>
    <definedName name="name_cz" localSheetId="6">#REF!</definedName>
    <definedName name="name_cz">#REF!</definedName>
    <definedName name="name_period" localSheetId="3">#REF!</definedName>
    <definedName name="name_period" localSheetId="2">#REF!</definedName>
    <definedName name="name_period" localSheetId="4">#REF!</definedName>
    <definedName name="name_period" localSheetId="5">#REF!</definedName>
    <definedName name="name_period" localSheetId="6">#REF!</definedName>
    <definedName name="name_period">#REF!</definedName>
    <definedName name="pyear" localSheetId="3">#REF!</definedName>
    <definedName name="pyear" localSheetId="2">#REF!</definedName>
    <definedName name="pyear" localSheetId="4">#REF!</definedName>
    <definedName name="pyear" localSheetId="5">#REF!</definedName>
    <definedName name="pyear" localSheetId="6">#REF!</definedName>
    <definedName name="pyear">#REF!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wvu.форма7." localSheetId="4" hidden="1">'4 '!#REF!</definedName>
    <definedName name="Swvu.форма7." localSheetId="5" hidden="1">'5 '!#REF!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vu.форма7." localSheetId="4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3">' 3 '!$B:$B</definedName>
    <definedName name="_xlnm.Print_Titles" localSheetId="4">'4 '!$A:$A</definedName>
    <definedName name="_xlnm.Print_Titles" localSheetId="5">'5 '!$A:$A</definedName>
    <definedName name="_xlnm.Print_Titles" localSheetId="7">'7'!$A:$A</definedName>
    <definedName name="Зайнят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3">' 3 '!$B$1:$F$32</definedName>
    <definedName name="_xlnm.Print_Area" localSheetId="1">'1 '!$A$1:$K$10</definedName>
    <definedName name="_xlnm.Print_Area" localSheetId="2">'2 '!$A$1:$I$33</definedName>
    <definedName name="_xlnm.Print_Area" localSheetId="4">'4 '!$A$1:$E$25</definedName>
    <definedName name="_xlnm.Print_Area" localSheetId="5">'5 '!$A$1:$E$15</definedName>
    <definedName name="_xlnm.Print_Area" localSheetId="6">'6'!$A$1:$E$42</definedName>
    <definedName name="_xlnm.Print_Area" localSheetId="7">'7'!$A$1:$BP$34</definedName>
    <definedName name="олд" localSheetId="4">'[3]Sheet1 (3)'!#REF!</definedName>
    <definedName name="олд" localSheetId="5">'[3]Sheet1 (3)'!#REF!</definedName>
    <definedName name="олд" localSheetId="6">'[3]Sheet1 (3)'!#REF!</definedName>
    <definedName name="олд">'[3]Sheet1 (3)'!#REF!</definedName>
    <definedName name="пп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3">[8]Sheet3!$A$2</definedName>
    <definedName name="ц" localSheetId="2">[9]Sheet3!$A$2</definedName>
    <definedName name="ц" localSheetId="4">[8]Sheet3!$A$2</definedName>
    <definedName name="ц" localSheetId="5">[8]Sheet3!$A$2</definedName>
    <definedName name="ц" localSheetId="6">[10]Sheet3!$A$2</definedName>
    <definedName name="ц">[11]Sheet3!$A$2</definedName>
    <definedName name="чпаро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62913" refMode="R1C1"/>
</workbook>
</file>

<file path=xl/calcChain.xml><?xml version="1.0" encoding="utf-8"?>
<calcChain xmlns="http://schemas.openxmlformats.org/spreadsheetml/2006/main">
  <c r="C42" i="27" l="1"/>
  <c r="B42" i="27"/>
  <c r="D41" i="27"/>
  <c r="E39" i="27"/>
  <c r="D39" i="27"/>
  <c r="D38" i="27"/>
  <c r="E37" i="27"/>
  <c r="D37" i="27"/>
  <c r="E36" i="27"/>
  <c r="D36" i="27"/>
  <c r="E30" i="27"/>
  <c r="D30" i="27"/>
  <c r="E29" i="27"/>
  <c r="D29" i="27"/>
  <c r="E28" i="27"/>
  <c r="D28" i="27"/>
  <c r="E27" i="27"/>
  <c r="D27" i="27"/>
  <c r="E24" i="27"/>
  <c r="D24" i="27"/>
  <c r="E23" i="27"/>
  <c r="D23" i="27"/>
  <c r="E22" i="27"/>
  <c r="D22" i="27"/>
  <c r="E21" i="27"/>
  <c r="D21" i="27"/>
  <c r="E20" i="27"/>
  <c r="D20" i="27"/>
  <c r="E19" i="27"/>
  <c r="D19" i="27"/>
  <c r="E18" i="27"/>
  <c r="D18" i="27"/>
  <c r="E16" i="27"/>
  <c r="D16" i="27"/>
  <c r="E14" i="27"/>
  <c r="D14" i="27"/>
  <c r="E12" i="27"/>
  <c r="D12" i="27"/>
  <c r="E11" i="27"/>
  <c r="D11" i="27"/>
  <c r="E10" i="27"/>
  <c r="D10" i="27"/>
  <c r="E8" i="27"/>
  <c r="D8" i="27"/>
  <c r="E7" i="27"/>
  <c r="D7" i="27"/>
  <c r="E6" i="27"/>
  <c r="D6" i="27"/>
  <c r="E5" i="27"/>
  <c r="D5" i="27"/>
  <c r="Z9" i="14" l="1"/>
  <c r="AG9" i="14" l="1"/>
  <c r="Y9" i="14" l="1"/>
  <c r="AA10" i="14"/>
  <c r="AB10" i="14"/>
  <c r="AA11" i="14"/>
  <c r="AB11" i="14"/>
  <c r="AA12" i="14"/>
  <c r="AB12" i="14"/>
  <c r="AA13" i="14"/>
  <c r="AB13" i="14"/>
  <c r="AA14" i="14"/>
  <c r="AB14" i="14"/>
  <c r="AA15" i="14"/>
  <c r="AB15" i="14"/>
  <c r="AA16" i="14"/>
  <c r="AB16" i="14"/>
  <c r="AA17" i="14"/>
  <c r="AB17" i="14"/>
  <c r="AA18" i="14"/>
  <c r="AB18" i="14"/>
  <c r="AA19" i="14"/>
  <c r="AB19" i="14"/>
  <c r="AA20" i="14"/>
  <c r="AB20" i="14"/>
  <c r="AA21" i="14"/>
  <c r="AB21" i="14"/>
  <c r="AA22" i="14"/>
  <c r="AB22" i="14"/>
  <c r="AA23" i="14"/>
  <c r="AB23" i="14"/>
  <c r="AA24" i="14"/>
  <c r="AB24" i="14"/>
  <c r="AA25" i="14"/>
  <c r="AB25" i="14"/>
  <c r="AA26" i="14"/>
  <c r="AB26" i="14"/>
  <c r="AA27" i="14"/>
  <c r="AB27" i="14"/>
  <c r="AA28" i="14"/>
  <c r="AB28" i="14"/>
  <c r="AA29" i="14"/>
  <c r="AB29" i="14"/>
  <c r="AA30" i="14"/>
  <c r="AB30" i="14"/>
  <c r="AA31" i="14"/>
  <c r="AB31" i="14"/>
  <c r="AA32" i="14"/>
  <c r="AB32" i="14"/>
  <c r="AA33" i="14"/>
  <c r="AB33" i="14"/>
  <c r="AA34" i="14"/>
  <c r="AB34" i="14"/>
  <c r="AA9" i="14" l="1"/>
  <c r="AB9" i="14"/>
  <c r="D15" i="11" l="1"/>
  <c r="D7" i="11"/>
  <c r="E7" i="11"/>
  <c r="C7" i="10"/>
  <c r="D7" i="10" l="1"/>
  <c r="AH9" i="14" l="1"/>
  <c r="AD9" i="14"/>
  <c r="AC9" i="14"/>
  <c r="AF9" i="14" l="1"/>
  <c r="B6" i="12"/>
  <c r="C6" i="12"/>
  <c r="D7" i="12"/>
  <c r="E7" i="12"/>
  <c r="B6" i="11"/>
  <c r="C6" i="11"/>
  <c r="E7" i="10"/>
  <c r="F7" i="10"/>
  <c r="D6" i="12" l="1"/>
  <c r="E6" i="12"/>
  <c r="D6" i="11"/>
  <c r="E6" i="11"/>
  <c r="D15" i="12" l="1"/>
  <c r="D14" i="12"/>
  <c r="D13" i="12"/>
  <c r="D12" i="12"/>
  <c r="D11" i="12"/>
  <c r="D10" i="12"/>
  <c r="D9" i="12"/>
  <c r="D8" i="12"/>
  <c r="D8" i="11"/>
  <c r="D9" i="11"/>
  <c r="D10" i="11"/>
  <c r="D11" i="11"/>
  <c r="D12" i="11"/>
  <c r="D13" i="11"/>
  <c r="D14" i="11"/>
  <c r="D16" i="11"/>
  <c r="D17" i="11"/>
  <c r="D18" i="11"/>
  <c r="D19" i="11"/>
  <c r="D20" i="11"/>
  <c r="D21" i="11"/>
  <c r="D22" i="11"/>
  <c r="D23" i="11"/>
  <c r="D24" i="11"/>
  <c r="D25" i="11"/>
  <c r="AJ34" i="14" l="1"/>
  <c r="AI34" i="14"/>
  <c r="AJ33" i="14"/>
  <c r="AI33" i="14"/>
  <c r="AJ32" i="14"/>
  <c r="AI32" i="14"/>
  <c r="AJ31" i="14"/>
  <c r="AI31" i="14"/>
  <c r="AJ30" i="14"/>
  <c r="AI30" i="14"/>
  <c r="AJ29" i="14"/>
  <c r="AI29" i="14"/>
  <c r="AJ28" i="14"/>
  <c r="AI28" i="14"/>
  <c r="AJ27" i="14"/>
  <c r="AI27" i="14"/>
  <c r="AJ26" i="14"/>
  <c r="AI26" i="14"/>
  <c r="AJ25" i="14"/>
  <c r="AI25" i="14"/>
  <c r="AJ24" i="14"/>
  <c r="AI24" i="14"/>
  <c r="AJ23" i="14"/>
  <c r="AI23" i="14"/>
  <c r="AJ22" i="14"/>
  <c r="AI22" i="14"/>
  <c r="AJ21" i="14"/>
  <c r="AI21" i="14"/>
  <c r="AJ20" i="14"/>
  <c r="AI20" i="14"/>
  <c r="AJ19" i="14"/>
  <c r="AI19" i="14"/>
  <c r="AJ18" i="14"/>
  <c r="AI18" i="14"/>
  <c r="AJ17" i="14"/>
  <c r="AI17" i="14"/>
  <c r="AJ16" i="14"/>
  <c r="AI16" i="14"/>
  <c r="AJ15" i="14"/>
  <c r="AI15" i="14"/>
  <c r="AJ14" i="14"/>
  <c r="AI14" i="14"/>
  <c r="AJ13" i="14"/>
  <c r="AI13" i="14"/>
  <c r="AJ12" i="14"/>
  <c r="AI12" i="14"/>
  <c r="AJ11" i="14"/>
  <c r="AI11" i="14"/>
  <c r="AJ10" i="14"/>
  <c r="AI10" i="14"/>
  <c r="AF34" i="14"/>
  <c r="AE34" i="14"/>
  <c r="AF33" i="14"/>
  <c r="AE33" i="14"/>
  <c r="AF32" i="14"/>
  <c r="AE32" i="14"/>
  <c r="AF31" i="14"/>
  <c r="AE31" i="14"/>
  <c r="AF30" i="14"/>
  <c r="AE30" i="14"/>
  <c r="AF29" i="14"/>
  <c r="AE29" i="14"/>
  <c r="AF28" i="14"/>
  <c r="AE28" i="14"/>
  <c r="AF27" i="14"/>
  <c r="AE27" i="14"/>
  <c r="AF26" i="14"/>
  <c r="AE26" i="14"/>
  <c r="AF25" i="14"/>
  <c r="AE25" i="14"/>
  <c r="AF24" i="14"/>
  <c r="AE24" i="14"/>
  <c r="AF23" i="14"/>
  <c r="AE23" i="14"/>
  <c r="AF22" i="14"/>
  <c r="AE22" i="14"/>
  <c r="AF21" i="14"/>
  <c r="AE21" i="14"/>
  <c r="AF20" i="14"/>
  <c r="AE20" i="14"/>
  <c r="AF19" i="14"/>
  <c r="AE19" i="14"/>
  <c r="AF18" i="14"/>
  <c r="AE18" i="14"/>
  <c r="AF17" i="14"/>
  <c r="AE17" i="14"/>
  <c r="AF16" i="14"/>
  <c r="AE16" i="14"/>
  <c r="AF15" i="14"/>
  <c r="AE15" i="14"/>
  <c r="AF14" i="14"/>
  <c r="AE14" i="14"/>
  <c r="AF13" i="14"/>
  <c r="AE13" i="14"/>
  <c r="AF12" i="14"/>
  <c r="AE12" i="14"/>
  <c r="AF11" i="14"/>
  <c r="AE11" i="14"/>
  <c r="AF10" i="14"/>
  <c r="AE10" i="14"/>
  <c r="E15" i="12"/>
  <c r="E14" i="12"/>
  <c r="E13" i="12"/>
  <c r="E12" i="12"/>
  <c r="E11" i="12"/>
  <c r="E10" i="12"/>
  <c r="E9" i="12"/>
  <c r="E8" i="12"/>
  <c r="E25" i="11"/>
  <c r="E24" i="11"/>
  <c r="E23" i="11"/>
  <c r="E22" i="11"/>
  <c r="E21" i="11"/>
  <c r="E20" i="11"/>
  <c r="E19" i="11"/>
  <c r="E18" i="11"/>
  <c r="E17" i="11"/>
  <c r="E16" i="11"/>
  <c r="E15" i="11"/>
  <c r="E14" i="11"/>
  <c r="E13" i="11"/>
  <c r="E12" i="11"/>
  <c r="E11" i="11"/>
  <c r="E10" i="11"/>
  <c r="E9" i="11"/>
  <c r="E8" i="11"/>
  <c r="F32" i="10"/>
  <c r="E32" i="10"/>
  <c r="F31" i="10"/>
  <c r="E31" i="10"/>
  <c r="F30" i="10"/>
  <c r="E30" i="10"/>
  <c r="F29" i="10"/>
  <c r="E29" i="10"/>
  <c r="F28" i="10"/>
  <c r="E28" i="10"/>
  <c r="F27" i="10"/>
  <c r="E27" i="10"/>
  <c r="F26" i="10"/>
  <c r="E26" i="10"/>
  <c r="F25" i="10"/>
  <c r="E25" i="10"/>
  <c r="F24" i="10"/>
  <c r="E24" i="10"/>
  <c r="F23" i="10"/>
  <c r="E23" i="10"/>
  <c r="F22" i="10"/>
  <c r="E22" i="10"/>
  <c r="F21" i="10"/>
  <c r="E21" i="10"/>
  <c r="F20" i="10"/>
  <c r="E20" i="10"/>
  <c r="F19" i="10"/>
  <c r="E19" i="10"/>
  <c r="F18" i="10"/>
  <c r="E18" i="10"/>
  <c r="F17" i="10"/>
  <c r="E17" i="10"/>
  <c r="F16" i="10"/>
  <c r="E16" i="10"/>
  <c r="F15" i="10"/>
  <c r="E15" i="10"/>
  <c r="F14" i="10"/>
  <c r="E14" i="10"/>
  <c r="F13" i="10"/>
  <c r="E13" i="10"/>
  <c r="F12" i="10"/>
  <c r="E12" i="10"/>
  <c r="F11" i="10"/>
  <c r="E11" i="10"/>
  <c r="F10" i="10"/>
  <c r="E10" i="10"/>
  <c r="F9" i="10"/>
  <c r="E9" i="10"/>
  <c r="F8" i="10"/>
  <c r="E8" i="10"/>
  <c r="AE9" i="14" l="1"/>
  <c r="AI9" i="14"/>
  <c r="AJ9" i="14"/>
</calcChain>
</file>

<file path=xl/sharedStrings.xml><?xml version="1.0" encoding="utf-8"?>
<sst xmlns="http://schemas.openxmlformats.org/spreadsheetml/2006/main" count="328" uniqueCount="189">
  <si>
    <t>Показник</t>
  </si>
  <si>
    <t>зміна значення</t>
  </si>
  <si>
    <t>%</t>
  </si>
  <si>
    <t xml:space="preserve"> + (-)                            тис. осіб</t>
  </si>
  <si>
    <t xml:space="preserve"> + (-)                       тис. осіб</t>
  </si>
  <si>
    <t>Надання послуг державною службою зайнятості</t>
  </si>
  <si>
    <t>Продовження</t>
  </si>
  <si>
    <r>
      <t xml:space="preserve">Кількість осіб, охоплених профорієнтаційними послугами, </t>
    </r>
    <r>
      <rPr>
        <i/>
        <sz val="12"/>
        <rFont val="Times New Roman"/>
        <family val="1"/>
        <charset val="204"/>
      </rPr>
      <t>осіб</t>
    </r>
  </si>
  <si>
    <t>Чисельність  осіб, які брали участь у громадських  та інших роботах тимчасового характеру</t>
  </si>
  <si>
    <t>Кількість роботодавців, які надали інформацію про вакансії</t>
  </si>
  <si>
    <t>у порівнянні з минулим роком</t>
  </si>
  <si>
    <t xml:space="preserve"> + (-)</t>
  </si>
  <si>
    <t>А</t>
  </si>
  <si>
    <t>Україна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</si>
  <si>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</si>
  <si>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</si>
  <si>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</si>
  <si>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</si>
  <si>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</si>
  <si>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</si>
  <si>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</si>
  <si>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Івано-Франківська</t>
  </si>
  <si>
    <t>Київська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</si>
  <si>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</si>
  <si>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</si>
  <si>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</si>
  <si>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</si>
  <si>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</si>
  <si>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</si>
  <si>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</si>
  <si>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</si>
  <si>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</si>
  <si>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</si>
  <si>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</si>
  <si>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</si>
  <si>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</si>
  <si>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</si>
  <si>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</si>
  <si>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м. Київ</t>
  </si>
  <si>
    <t>(за видами економічної діяльності)</t>
  </si>
  <si>
    <t xml:space="preserve">Усього </t>
  </si>
  <si>
    <t>сільське господарство, лісове господарство та рибне господарство</t>
  </si>
  <si>
    <t>добувна промисловість і розроблення кар'єрів</t>
  </si>
  <si>
    <t>переробна промисловість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</si>
  <si>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</si>
  <si>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</si>
  <si>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</si>
  <si>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</si>
  <si>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</si>
  <si>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</si>
  <si>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</si>
  <si>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</si>
  <si>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</si>
  <si>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</si>
  <si>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</si>
  <si>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
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</si>
  <si>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</si>
  <si>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</si>
  <si>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</si>
  <si>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</si>
  <si>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(за професійними групами)</t>
  </si>
  <si>
    <t>Законодавці, вищі державні службовці, керівники, менеджери (управителі)</t>
  </si>
  <si>
    <t>Професіонали</t>
  </si>
  <si>
    <t>Фахівці</t>
  </si>
  <si>
    <t>Технічні службовці</t>
  </si>
  <si>
    <t>Працівники сфери торгівлі та послуг</t>
  </si>
  <si>
    <t>Кваліфіковані робітники сільського та лісового господарств, риборозведення та рибальства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</si>
  <si>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</si>
  <si>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</si>
  <si>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 xml:space="preserve">Найпростіші професії </t>
  </si>
  <si>
    <t>За даними Державної служби статистики України</t>
  </si>
  <si>
    <t>Все населення</t>
  </si>
  <si>
    <t>Міські поселення</t>
  </si>
  <si>
    <t>Сільська місцевість</t>
  </si>
  <si>
    <t>Жінки</t>
  </si>
  <si>
    <t>Чоловіки</t>
  </si>
  <si>
    <t>(за даними вибіркових обстежень населення з питань економічної активності)</t>
  </si>
  <si>
    <t xml:space="preserve">Зайняті </t>
  </si>
  <si>
    <t>Рівень зайнятості</t>
  </si>
  <si>
    <t>Безробітні</t>
  </si>
  <si>
    <t>Рівень безробіття</t>
  </si>
  <si>
    <t>(тис.осіб)</t>
  </si>
  <si>
    <t>(відсотки)</t>
  </si>
  <si>
    <t xml:space="preserve">Київська </t>
  </si>
  <si>
    <t>Рівень зайнятості, %</t>
  </si>
  <si>
    <r>
      <t>Зайняте населення</t>
    </r>
    <r>
      <rPr>
        <sz val="14"/>
        <rFont val="Times New Roman"/>
        <family val="1"/>
        <charset val="204"/>
      </rPr>
      <t>, тис.осіб</t>
    </r>
  </si>
  <si>
    <t xml:space="preserve">Інформація щодо запланованого масового вивільнення працівників </t>
  </si>
  <si>
    <t>особи</t>
  </si>
  <si>
    <t>Зміна значення</t>
  </si>
  <si>
    <t>+ (-)</t>
  </si>
  <si>
    <r>
      <t>Безробітне населення                       (за методологією МОП)</t>
    </r>
    <r>
      <rPr>
        <sz val="14"/>
        <rFont val="Times New Roman"/>
        <family val="1"/>
        <charset val="204"/>
      </rPr>
      <t>, тис.осіб</t>
    </r>
  </si>
  <si>
    <t xml:space="preserve">з них, особи </t>
  </si>
  <si>
    <r>
      <t xml:space="preserve">які мали статус безробітного, </t>
    </r>
    <r>
      <rPr>
        <i/>
        <sz val="12"/>
        <rFont val="Times New Roman"/>
        <family val="1"/>
        <charset val="204"/>
      </rPr>
      <t>осіб</t>
    </r>
  </si>
  <si>
    <t>які навчаються в навчальних закладах різних типів</t>
  </si>
  <si>
    <t xml:space="preserve">Інформація щодо запланованого масового вивільнення працівників                                                                         </t>
  </si>
  <si>
    <t xml:space="preserve">Інформація щодо запланованого масового вивільнення працівників   </t>
  </si>
  <si>
    <t>Станом на дату:</t>
  </si>
  <si>
    <t xml:space="preserve"> 2018 р.</t>
  </si>
  <si>
    <t>за формою 3-ПН</t>
  </si>
  <si>
    <t>з інших джерел</t>
  </si>
  <si>
    <t>2018 р.</t>
  </si>
  <si>
    <t>х</t>
  </si>
  <si>
    <t xml:space="preserve"> - 1 особа</t>
  </si>
  <si>
    <t>(за даними Державної служби статистики України)</t>
  </si>
  <si>
    <t>з них:</t>
  </si>
  <si>
    <t>у т.ч.</t>
  </si>
  <si>
    <t>Питома вага працевлашто-           ваних до набуття статусу безробітного,%</t>
  </si>
  <si>
    <t>різ-ниця</t>
  </si>
  <si>
    <r>
      <t xml:space="preserve">зареєстровано                                        з початку року, </t>
    </r>
    <r>
      <rPr>
        <i/>
        <sz val="12"/>
        <rFont val="Times New Roman"/>
        <family val="1"/>
        <charset val="204"/>
      </rPr>
      <t>осіб</t>
    </r>
  </si>
  <si>
    <r>
      <t xml:space="preserve">Всього отримали роботу                                       (у т.ч. до набуття статусу безробітного), </t>
    </r>
    <r>
      <rPr>
        <i/>
        <sz val="12"/>
        <rFont val="Times New Roman"/>
        <family val="1"/>
        <charset val="204"/>
      </rPr>
      <t>осіб</t>
    </r>
  </si>
  <si>
    <r>
      <t xml:space="preserve">Працевлаштовано до набуття статусу  безробітного, </t>
    </r>
    <r>
      <rPr>
        <i/>
        <sz val="12"/>
        <rFont val="Times New Roman"/>
        <family val="1"/>
        <charset val="204"/>
      </rPr>
      <t>осіб</t>
    </r>
  </si>
  <si>
    <r>
      <t xml:space="preserve">Чисельність безробітних,                                   які проходили профнавчання,                                </t>
    </r>
    <r>
      <rPr>
        <i/>
        <sz val="12"/>
        <rFont val="Times New Roman"/>
        <family val="1"/>
        <charset val="204"/>
      </rPr>
      <t>осіб</t>
    </r>
  </si>
  <si>
    <r>
      <t xml:space="preserve">Кількість вакансій, </t>
    </r>
    <r>
      <rPr>
        <i/>
        <sz val="12"/>
        <rFont val="Times New Roman"/>
        <family val="1"/>
        <charset val="204"/>
      </rPr>
      <t>одиниць</t>
    </r>
  </si>
  <si>
    <r>
      <t xml:space="preserve">отримують допомогу                             по безробіттю, </t>
    </r>
    <r>
      <rPr>
        <i/>
        <sz val="12"/>
        <rFont val="Times New Roman"/>
        <family val="1"/>
        <charset val="204"/>
      </rPr>
      <t>осіб</t>
    </r>
  </si>
  <si>
    <r>
      <t xml:space="preserve">Кількість вакансій на кінець періоду, </t>
    </r>
    <r>
      <rPr>
        <i/>
        <sz val="12"/>
        <rFont val="Times New Roman"/>
        <family val="1"/>
        <charset val="204"/>
      </rPr>
      <t>одиниць</t>
    </r>
  </si>
  <si>
    <r>
      <t xml:space="preserve">Середній розмір заробітної плати у вакансіях, </t>
    </r>
    <r>
      <rPr>
        <i/>
        <sz val="12"/>
        <rFont val="Times New Roman"/>
        <family val="1"/>
        <charset val="204"/>
      </rPr>
      <t>грн.</t>
    </r>
  </si>
  <si>
    <t>2019 р.</t>
  </si>
  <si>
    <r>
      <t xml:space="preserve">Мали статус                           безробітного, </t>
    </r>
    <r>
      <rPr>
        <i/>
        <sz val="12"/>
        <rFont val="Times New Roman"/>
        <family val="1"/>
        <charset val="204"/>
      </rPr>
      <t>осіб</t>
    </r>
  </si>
  <si>
    <r>
      <t xml:space="preserve">Мають статус безробітного                                       на кінець періоду, </t>
    </r>
    <r>
      <rPr>
        <i/>
        <sz val="12"/>
        <rFont val="Times New Roman"/>
        <family val="1"/>
        <charset val="204"/>
      </rPr>
      <t>осіб</t>
    </r>
  </si>
  <si>
    <t>Показники діяльності державної служби зайнятості</t>
  </si>
  <si>
    <t>Мали статус безробітного, тис. осіб</t>
  </si>
  <si>
    <t xml:space="preserve">     у т.ч. зареєстровано з початку року</t>
  </si>
  <si>
    <t>Всього отримали роботу (у т.ч. до набуття статусу безробітного), тис. осіб</t>
  </si>
  <si>
    <t xml:space="preserve">   Працевлаштовано до набуття статусу, тис. осіб</t>
  </si>
  <si>
    <t xml:space="preserve">   Питома вага працевлаштованих до набуття статусу                                    безробітного, %</t>
  </si>
  <si>
    <t>Працевлаштовано безробітних за направленням служби зайнятості, тис. осіб</t>
  </si>
  <si>
    <t xml:space="preserve">  - з компенсацією витрат роботодавцю єдиного внеску, тис. осіб</t>
  </si>
  <si>
    <t xml:space="preserve"> Рівень працевлаштування безробітних,%</t>
  </si>
  <si>
    <t xml:space="preserve">    + 0,6 в.п.</t>
  </si>
  <si>
    <t>Проходили професійне навчання безробітні, тис. осіб</t>
  </si>
  <si>
    <t>Рівень працевлаштування після закінчення профнавчання, %</t>
  </si>
  <si>
    <t xml:space="preserve">  з них в ЦПТО,  тис. осіб</t>
  </si>
  <si>
    <t>рівень працевлаштування після закінчення навчання в ЦПТО, %</t>
  </si>
  <si>
    <t>Всього отримали ваучер на навчання, осіб</t>
  </si>
  <si>
    <t>Всього брали участь у громадських та інших роботах тимчасового характеру, тис. осіб</t>
  </si>
  <si>
    <t xml:space="preserve">   Безробітних, тис. осіб</t>
  </si>
  <si>
    <t>Кількість осіб, охоплених профорієнтаційними послугами,          тис. осіб</t>
  </si>
  <si>
    <t>Отримували допомогу по безробіттю, тис. осіб</t>
  </si>
  <si>
    <t>Кількість довготривалих безробітних, тис. осіб</t>
  </si>
  <si>
    <t>Питома вага довготривалих безробітних, %</t>
  </si>
  <si>
    <t>Питома вага безробітних, знятих з реєстрації без працевлаштування, %</t>
  </si>
  <si>
    <t xml:space="preserve">   - 0,3 в.п.</t>
  </si>
  <si>
    <t>Кількість роботодавців, які надали інформацію про вакансії,  тис. одиниць</t>
  </si>
  <si>
    <t>Кількість вакансій, тис. одиниць</t>
  </si>
  <si>
    <t xml:space="preserve">     з них зареєстровано з початку року</t>
  </si>
  <si>
    <t>Кількість укомплектованих вакансій, тис. одиниць</t>
  </si>
  <si>
    <t>Рівень укомплектування вакансій, %</t>
  </si>
  <si>
    <t>Кількість вакансій по формі 3-ПН, тис. одиниць</t>
  </si>
  <si>
    <t>Пропозиції роботи, отримані з інших джерел,                               тис. одиниць</t>
  </si>
  <si>
    <t>Середній розмір заробітної плати у вакансіях, грн.</t>
  </si>
  <si>
    <t>Кількість претендентів на одну вакансію, особи</t>
  </si>
  <si>
    <t>Рівень участі населення в робочій силі, (%)</t>
  </si>
  <si>
    <t>Робоча сила, (тис. осіб)</t>
  </si>
  <si>
    <t xml:space="preserve">Робоча сила віком 15-70 років за І квартал 2018 -2019 рр.  </t>
  </si>
  <si>
    <t xml:space="preserve"> 2019 р.</t>
  </si>
  <si>
    <t>січень-червень            2018 р.</t>
  </si>
  <si>
    <t>січень-червень            2019 р.</t>
  </si>
  <si>
    <t>у січні-червні 2018-2019 рр.</t>
  </si>
  <si>
    <t xml:space="preserve">    + 3,0 в.п.</t>
  </si>
  <si>
    <t xml:space="preserve">  - шляхом одноразової виплати допомоги по безробіттю, тис. осіб</t>
  </si>
  <si>
    <t xml:space="preserve">     - 0,1 в.п.</t>
  </si>
  <si>
    <t xml:space="preserve">   + 0,7 в.п.</t>
  </si>
  <si>
    <t xml:space="preserve">   - 0,8 в.п.</t>
  </si>
  <si>
    <t xml:space="preserve"> - 4,0 в.п.</t>
  </si>
  <si>
    <t>на 01.07.2018</t>
  </si>
  <si>
    <t>на 01.07.2019</t>
  </si>
  <si>
    <t>Середній розмір допомоги по безробіттю, у червні, грн.</t>
  </si>
  <si>
    <t xml:space="preserve">  + 558 грн.</t>
  </si>
  <si>
    <t xml:space="preserve"> + 1 026 грн.</t>
  </si>
  <si>
    <t>у січні-червні 2018 - 2019 рр.</t>
  </si>
  <si>
    <t>у 2,0 р.</t>
  </si>
  <si>
    <r>
      <t xml:space="preserve">Середній розмір допомоги по безробіттю у червні, </t>
    </r>
    <r>
      <rPr>
        <i/>
        <sz val="11"/>
        <rFont val="Times New Roman"/>
        <family val="1"/>
        <charset val="204"/>
      </rPr>
      <t>грн.</t>
    </r>
  </si>
  <si>
    <t>Показники робочої сили у І кварталі 2019 року</t>
  </si>
  <si>
    <t xml:space="preserve">Рівень безробіття (за методологією МОП), % </t>
  </si>
  <si>
    <r>
      <t xml:space="preserve">15 років і старше - </t>
    </r>
    <r>
      <rPr>
        <b/>
        <sz val="14"/>
        <color theme="1"/>
        <rFont val="Times New Roman"/>
        <family val="1"/>
        <charset val="204"/>
      </rPr>
      <t>50,7%</t>
    </r>
  </si>
  <si>
    <r>
      <t xml:space="preserve">15-70 років - </t>
    </r>
    <r>
      <rPr>
        <b/>
        <sz val="14"/>
        <color theme="1"/>
        <rFont val="Times New Roman"/>
        <family val="1"/>
        <charset val="204"/>
      </rPr>
      <t>57,1%</t>
    </r>
  </si>
  <si>
    <r>
      <t xml:space="preserve">працездатного віку - </t>
    </r>
    <r>
      <rPr>
        <b/>
        <sz val="14"/>
        <color theme="1"/>
        <rFont val="Times New Roman"/>
        <family val="1"/>
        <charset val="204"/>
      </rPr>
      <t>66,3%</t>
    </r>
  </si>
  <si>
    <r>
      <t xml:space="preserve">15 років і старше - </t>
    </r>
    <r>
      <rPr>
        <b/>
        <sz val="14"/>
        <color theme="1"/>
        <rFont val="Times New Roman"/>
        <family val="1"/>
        <charset val="204"/>
      </rPr>
      <t>1 646 тис. осіб</t>
    </r>
  </si>
  <si>
    <r>
      <t xml:space="preserve">15-70 років - </t>
    </r>
    <r>
      <rPr>
        <b/>
        <sz val="14"/>
        <color theme="1"/>
        <rFont val="Times New Roman"/>
        <family val="1"/>
        <charset val="204"/>
      </rPr>
      <t>1 646 тис. осіб</t>
    </r>
  </si>
  <si>
    <r>
      <t xml:space="preserve">працездатного віку - </t>
    </r>
    <r>
      <rPr>
        <b/>
        <sz val="14"/>
        <color theme="1"/>
        <rFont val="Times New Roman"/>
        <family val="1"/>
        <charset val="204"/>
      </rPr>
      <t>1 645 тис. осіб</t>
    </r>
  </si>
  <si>
    <r>
      <t xml:space="preserve">15 років і старше - </t>
    </r>
    <r>
      <rPr>
        <b/>
        <sz val="14"/>
        <color theme="1"/>
        <rFont val="Times New Roman"/>
        <family val="1"/>
        <charset val="204"/>
      </rPr>
      <t>9,1%</t>
    </r>
  </si>
  <si>
    <r>
      <t xml:space="preserve">15-70 років - </t>
    </r>
    <r>
      <rPr>
        <b/>
        <sz val="14"/>
        <color theme="1"/>
        <rFont val="Times New Roman"/>
        <family val="1"/>
        <charset val="204"/>
      </rPr>
      <t>9,2%</t>
    </r>
  </si>
  <si>
    <r>
      <t xml:space="preserve">працездатного віку - </t>
    </r>
    <r>
      <rPr>
        <b/>
        <sz val="14"/>
        <color theme="1"/>
        <rFont val="Times New Roman"/>
        <family val="1"/>
        <charset val="204"/>
      </rPr>
      <t>9,6%</t>
    </r>
  </si>
  <si>
    <r>
      <t>Зайняте населення</t>
    </r>
    <r>
      <rPr>
        <sz val="15"/>
        <rFont val="Times New Roman"/>
        <family val="1"/>
        <charset val="204"/>
      </rPr>
      <t>, тис.осіб</t>
    </r>
  </si>
  <si>
    <r>
      <t>Безробітне населення                                               (за методологією МОП)</t>
    </r>
    <r>
      <rPr>
        <sz val="15"/>
        <rFont val="Times New Roman"/>
        <family val="1"/>
        <charset val="204"/>
      </rPr>
      <t>, тис.осіб</t>
    </r>
  </si>
  <si>
    <t>Робоча сила у віці 15-70 років у середньому за І квартал 2018 -2019 рр.                                                                                                                                                   за місцем проживання та статтю</t>
  </si>
  <si>
    <r>
      <t xml:space="preserve">15 років і старше - </t>
    </r>
    <r>
      <rPr>
        <b/>
        <sz val="14"/>
        <color theme="1"/>
        <rFont val="Times New Roman"/>
        <family val="1"/>
        <charset val="204"/>
      </rPr>
      <t>16,4 млн осіб</t>
    </r>
  </si>
  <si>
    <r>
      <t xml:space="preserve">15-70 років - </t>
    </r>
    <r>
      <rPr>
        <b/>
        <sz val="14"/>
        <color theme="1"/>
        <rFont val="Times New Roman"/>
        <family val="1"/>
        <charset val="204"/>
      </rPr>
      <t>16,3 млн осіб</t>
    </r>
  </si>
  <si>
    <r>
      <t xml:space="preserve">працездатного віку - </t>
    </r>
    <r>
      <rPr>
        <b/>
        <sz val="14"/>
        <color theme="1"/>
        <rFont val="Times New Roman"/>
        <family val="1"/>
        <charset val="204"/>
      </rPr>
      <t>15,6 млн осіб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</si>
</sst>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75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0"/>
      <name val="Arial Cyr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.5"/>
      <name val="Times New Roman"/>
      <family val="1"/>
      <charset val="204"/>
    </font>
    <font>
      <sz val="10.5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color indexed="9"/>
      <name val="Times New Roman"/>
      <family val="1"/>
      <charset val="204"/>
    </font>
    <font>
      <b/>
      <sz val="10"/>
      <color indexed="9"/>
      <name val="Times New Roman"/>
      <family val="1"/>
      <charset val="204"/>
    </font>
    <font>
      <sz val="14"/>
      <name val="Times New Roman"/>
      <family val="1"/>
      <charset val="204"/>
    </font>
    <font>
      <b/>
      <sz val="16"/>
      <name val="Times New Roman Cyr"/>
      <charset val="204"/>
    </font>
    <font>
      <b/>
      <sz val="12"/>
      <name val="Times New Roman CYR"/>
      <charset val="204"/>
    </font>
    <font>
      <i/>
      <sz val="16"/>
      <name val="Times New Roman Cyr"/>
      <charset val="204"/>
    </font>
    <font>
      <sz val="8"/>
      <name val="Times New Roman Cyr"/>
      <family val="1"/>
      <charset val="204"/>
    </font>
    <font>
      <b/>
      <sz val="14"/>
      <name val="Times New Roman Cyr"/>
      <charset val="204"/>
    </font>
    <font>
      <sz val="12"/>
      <name val="Times New Roman Cyr"/>
      <family val="1"/>
      <charset val="204"/>
    </font>
    <font>
      <b/>
      <sz val="12"/>
      <name val="Times New Roman Cyr"/>
      <family val="1"/>
      <charset val="204"/>
    </font>
    <font>
      <sz val="10"/>
      <name val="Times New Roman CYR"/>
      <family val="1"/>
      <charset val="204"/>
    </font>
    <font>
      <b/>
      <sz val="18"/>
      <name val="Times New Roman Cyr"/>
      <charset val="204"/>
    </font>
    <font>
      <i/>
      <sz val="18"/>
      <name val="Times New Roman Cyr"/>
      <charset val="204"/>
    </font>
    <font>
      <sz val="14"/>
      <name val="Times New Roman Cyr"/>
      <charset val="204"/>
    </font>
    <font>
      <sz val="14"/>
      <name val="Times New Roman Cyr"/>
      <family val="1"/>
      <charset val="204"/>
    </font>
    <font>
      <b/>
      <sz val="14"/>
      <name val="Times New Roman Cyr"/>
      <family val="1"/>
      <charset val="204"/>
    </font>
    <font>
      <sz val="16"/>
      <name val="Times New Roman Cyr"/>
      <family val="1"/>
      <charset val="204"/>
    </font>
    <font>
      <sz val="12"/>
      <name val="Times New Roman Cyr"/>
      <charset val="204"/>
    </font>
    <font>
      <i/>
      <sz val="12"/>
      <name val="Times New Roman Cyr"/>
      <charset val="204"/>
    </font>
    <font>
      <b/>
      <i/>
      <sz val="12"/>
      <name val="Times New Roman CYR"/>
      <charset val="204"/>
    </font>
    <font>
      <b/>
      <sz val="18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name val="Times New Roman Cyr"/>
      <family val="1"/>
      <charset val="204"/>
    </font>
    <font>
      <b/>
      <i/>
      <sz val="10"/>
      <name val="Times New Roman Cyr"/>
      <charset val="204"/>
    </font>
    <font>
      <i/>
      <sz val="10"/>
      <name val="Times New Roman Cyr"/>
      <family val="1"/>
      <charset val="204"/>
    </font>
    <font>
      <b/>
      <sz val="10"/>
      <name val="Times New Roman Cyr"/>
      <family val="1"/>
      <charset val="204"/>
    </font>
    <font>
      <sz val="11"/>
      <name val="Times New Roman Cyr"/>
      <charset val="204"/>
    </font>
    <font>
      <sz val="8"/>
      <name val="Times New Roman Cyr"/>
      <charset val="204"/>
    </font>
    <font>
      <sz val="11"/>
      <color indexed="8"/>
      <name val="Calibri"/>
      <family val="2"/>
    </font>
    <font>
      <i/>
      <sz val="11"/>
      <name val="Times New Roman Cyr"/>
      <family val="1"/>
      <charset val="204"/>
    </font>
    <font>
      <b/>
      <sz val="11"/>
      <name val="Times New Roman Cyr"/>
      <family val="1"/>
      <charset val="204"/>
    </font>
    <font>
      <i/>
      <sz val="14"/>
      <name val="Times New Roman"/>
      <family val="1"/>
      <charset val="204"/>
    </font>
    <font>
      <b/>
      <sz val="16"/>
      <name val="Times New Roman Cyr"/>
      <family val="1"/>
      <charset val="204"/>
    </font>
    <font>
      <sz val="10"/>
      <name val="Helv"/>
      <charset val="204"/>
    </font>
    <font>
      <sz val="14"/>
      <color indexed="8"/>
      <name val="Times New Roman"/>
      <family val="1"/>
      <charset val="204"/>
    </font>
    <font>
      <sz val="9"/>
      <name val="Times New Roman"/>
      <family val="1"/>
      <charset val="204"/>
    </font>
    <font>
      <sz val="10"/>
      <color theme="1"/>
      <name val="Times New Roman"/>
      <family val="2"/>
      <charset val="204"/>
    </font>
    <font>
      <b/>
      <sz val="14"/>
      <color theme="1"/>
      <name val="Times New Roman Cyr"/>
      <charset val="204"/>
    </font>
    <font>
      <sz val="14"/>
      <color theme="1"/>
      <name val="Times New Roman Cyr"/>
      <charset val="204"/>
    </font>
    <font>
      <b/>
      <sz val="24"/>
      <name val="Times New Roman"/>
      <family val="1"/>
      <charset val="204"/>
    </font>
    <font>
      <b/>
      <sz val="26"/>
      <name val="Times New Roman"/>
      <family val="1"/>
      <charset val="204"/>
    </font>
    <font>
      <b/>
      <u/>
      <sz val="18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1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b/>
      <i/>
      <sz val="13"/>
      <color theme="1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3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5"/>
      <name val="Times New Roman"/>
      <family val="1"/>
      <charset val="204"/>
    </font>
    <font>
      <sz val="15"/>
      <name val="Times New Roman"/>
      <family val="1"/>
      <charset val="204"/>
    </font>
    <font>
      <i/>
      <sz val="15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i/>
      <sz val="16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</borders>
  <cellStyleXfs count="18">
    <xf numFmtId="0" fontId="0" fillId="0" borderId="0"/>
    <xf numFmtId="0" fontId="17" fillId="0" borderId="0"/>
    <xf numFmtId="0" fontId="1" fillId="0" borderId="0"/>
    <xf numFmtId="0" fontId="17" fillId="0" borderId="0"/>
    <xf numFmtId="0" fontId="46" fillId="0" borderId="0"/>
    <xf numFmtId="0" fontId="54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6" fillId="0" borderId="0"/>
    <xf numFmtId="0" fontId="51" fillId="0" borderId="0"/>
    <xf numFmtId="0" fontId="35" fillId="0" borderId="0"/>
    <xf numFmtId="0" fontId="17" fillId="0" borderId="0"/>
    <xf numFmtId="0" fontId="8" fillId="0" borderId="0"/>
    <xf numFmtId="0" fontId="1" fillId="0" borderId="0"/>
  </cellStyleXfs>
  <cellXfs count="321">
    <xf numFmtId="0" fontId="0" fillId="0" borderId="0" xfId="0"/>
    <xf numFmtId="1" fontId="2" fillId="0" borderId="0" xfId="10" applyNumberFormat="1" applyFont="1" applyFill="1" applyAlignment="1" applyProtection="1">
      <protection locked="0"/>
    </xf>
    <xf numFmtId="1" fontId="9" fillId="0" borderId="0" xfId="10" applyNumberFormat="1" applyFont="1" applyFill="1" applyAlignment="1" applyProtection="1">
      <alignment horizontal="center"/>
      <protection locked="0"/>
    </xf>
    <xf numFmtId="1" fontId="1" fillId="0" borderId="0" xfId="10" applyNumberFormat="1" applyFont="1" applyFill="1" applyProtection="1">
      <protection locked="0"/>
    </xf>
    <xf numFmtId="1" fontId="1" fillId="0" borderId="0" xfId="10" applyNumberFormat="1" applyFont="1" applyFill="1" applyAlignment="1" applyProtection="1">
      <protection locked="0"/>
    </xf>
    <xf numFmtId="1" fontId="6" fillId="0" borderId="0" xfId="10" applyNumberFormat="1" applyFont="1" applyFill="1" applyAlignment="1" applyProtection="1">
      <alignment horizontal="right"/>
      <protection locked="0"/>
    </xf>
    <xf numFmtId="1" fontId="2" fillId="0" borderId="1" xfId="10" applyNumberFormat="1" applyFont="1" applyFill="1" applyBorder="1" applyAlignment="1" applyProtection="1">
      <protection locked="0"/>
    </xf>
    <xf numFmtId="1" fontId="9" fillId="0" borderId="0" xfId="10" applyNumberFormat="1" applyFont="1" applyFill="1" applyBorder="1" applyAlignment="1" applyProtection="1">
      <alignment horizontal="center"/>
      <protection locked="0"/>
    </xf>
    <xf numFmtId="1" fontId="1" fillId="0" borderId="0" xfId="10" applyNumberFormat="1" applyFont="1" applyFill="1" applyBorder="1" applyProtection="1">
      <protection locked="0"/>
    </xf>
    <xf numFmtId="1" fontId="13" fillId="0" borderId="2" xfId="10" applyNumberFormat="1" applyFont="1" applyFill="1" applyBorder="1" applyAlignment="1" applyProtection="1">
      <alignment horizontal="center" vertical="center" wrapText="1"/>
    </xf>
    <xf numFmtId="1" fontId="13" fillId="0" borderId="0" xfId="10" applyNumberFormat="1" applyFont="1" applyFill="1" applyProtection="1">
      <protection locked="0"/>
    </xf>
    <xf numFmtId="1" fontId="1" fillId="0" borderId="2" xfId="10" applyNumberFormat="1" applyFont="1" applyFill="1" applyBorder="1" applyAlignment="1" applyProtection="1">
      <alignment horizontal="center"/>
    </xf>
    <xf numFmtId="3" fontId="14" fillId="0" borderId="2" xfId="10" applyNumberFormat="1" applyFont="1" applyFill="1" applyBorder="1" applyAlignment="1" applyProtection="1">
      <alignment horizontal="center" vertical="center"/>
      <protection locked="0"/>
    </xf>
    <xf numFmtId="164" fontId="14" fillId="0" borderId="2" xfId="10" applyNumberFormat="1" applyFont="1" applyFill="1" applyBorder="1" applyAlignment="1" applyProtection="1">
      <alignment horizontal="center" vertical="center"/>
      <protection locked="0"/>
    </xf>
    <xf numFmtId="165" fontId="14" fillId="0" borderId="2" xfId="10" applyNumberFormat="1" applyFont="1" applyFill="1" applyBorder="1" applyAlignment="1" applyProtection="1">
      <alignment horizontal="center" vertical="center"/>
      <protection locked="0"/>
    </xf>
    <xf numFmtId="3" fontId="14" fillId="0" borderId="2" xfId="10" applyNumberFormat="1" applyFont="1" applyFill="1" applyBorder="1" applyAlignment="1" applyProtection="1">
      <alignment horizontal="center" vertical="center" wrapText="1"/>
      <protection locked="0"/>
    </xf>
    <xf numFmtId="165" fontId="14" fillId="0" borderId="2" xfId="10" applyNumberFormat="1" applyFont="1" applyFill="1" applyBorder="1" applyAlignment="1" applyProtection="1">
      <alignment horizontal="center" vertical="center" wrapText="1"/>
      <protection locked="0"/>
    </xf>
    <xf numFmtId="1" fontId="10" fillId="0" borderId="2" xfId="10" applyNumberFormat="1" applyFont="1" applyFill="1" applyBorder="1" applyProtection="1">
      <protection locked="0"/>
    </xf>
    <xf numFmtId="3" fontId="15" fillId="0" borderId="2" xfId="10" applyNumberFormat="1" applyFont="1" applyFill="1" applyBorder="1" applyAlignment="1" applyProtection="1">
      <alignment horizontal="center" vertical="center"/>
      <protection locked="0"/>
    </xf>
    <xf numFmtId="3" fontId="15" fillId="0" borderId="2" xfId="10" applyNumberFormat="1" applyFont="1" applyFill="1" applyBorder="1" applyAlignment="1" applyProtection="1">
      <alignment horizontal="center" vertical="center" wrapText="1"/>
      <protection locked="0"/>
    </xf>
    <xf numFmtId="3" fontId="15" fillId="0" borderId="2" xfId="12" applyNumberFormat="1" applyFont="1" applyFill="1" applyBorder="1" applyAlignment="1">
      <alignment horizontal="center" vertical="center" wrapText="1"/>
    </xf>
    <xf numFmtId="1" fontId="10" fillId="0" borderId="2" xfId="10" applyNumberFormat="1" applyFont="1" applyFill="1" applyBorder="1" applyAlignment="1" applyProtection="1">
      <alignment vertical="center"/>
      <protection locked="0"/>
    </xf>
    <xf numFmtId="1" fontId="1" fillId="0" borderId="0" xfId="10" applyNumberFormat="1" applyFont="1" applyFill="1" applyBorder="1" applyAlignment="1" applyProtection="1">
      <alignment vertical="center"/>
      <protection locked="0"/>
    </xf>
    <xf numFmtId="1" fontId="10" fillId="0" borderId="0" xfId="10" applyNumberFormat="1" applyFont="1" applyFill="1" applyBorder="1" applyAlignment="1" applyProtection="1">
      <alignment horizontal="center" vertical="center"/>
      <protection locked="0"/>
    </xf>
    <xf numFmtId="1" fontId="10" fillId="0" borderId="2" xfId="10" applyNumberFormat="1" applyFont="1" applyFill="1" applyBorder="1" applyAlignment="1" applyProtection="1">
      <alignment horizontal="left"/>
      <protection locked="0"/>
    </xf>
    <xf numFmtId="1" fontId="18" fillId="0" borderId="0" xfId="10" applyNumberFormat="1" applyFont="1" applyFill="1" applyBorder="1" applyProtection="1">
      <protection locked="0"/>
    </xf>
    <xf numFmtId="165" fontId="18" fillId="0" borderId="0" xfId="10" applyNumberFormat="1" applyFont="1" applyFill="1" applyBorder="1" applyProtection="1">
      <protection locked="0"/>
    </xf>
    <xf numFmtId="1" fontId="19" fillId="0" borderId="0" xfId="10" applyNumberFormat="1" applyFont="1" applyFill="1" applyBorder="1" applyProtection="1">
      <protection locked="0"/>
    </xf>
    <xf numFmtId="3" fontId="19" fillId="0" borderId="0" xfId="10" applyNumberFormat="1" applyFont="1" applyFill="1" applyBorder="1" applyProtection="1">
      <protection locked="0"/>
    </xf>
    <xf numFmtId="3" fontId="18" fillId="0" borderId="0" xfId="10" applyNumberFormat="1" applyFont="1" applyFill="1" applyBorder="1" applyProtection="1">
      <protection locked="0"/>
    </xf>
    <xf numFmtId="0" fontId="22" fillId="0" borderId="0" xfId="16" applyFont="1" applyFill="1"/>
    <xf numFmtId="0" fontId="24" fillId="0" borderId="0" xfId="16" applyFont="1" applyFill="1" applyBorder="1" applyAlignment="1">
      <alignment horizontal="center"/>
    </xf>
    <xf numFmtId="0" fontId="24" fillId="0" borderId="0" xfId="16" applyFont="1" applyFill="1"/>
    <xf numFmtId="0" fontId="26" fillId="0" borderId="0" xfId="16" applyFont="1" applyFill="1" applyAlignment="1">
      <alignment vertical="center"/>
    </xf>
    <xf numFmtId="0" fontId="28" fillId="0" borderId="0" xfId="16" applyFont="1" applyFill="1"/>
    <xf numFmtId="0" fontId="28" fillId="0" borderId="0" xfId="16" applyFont="1" applyFill="1" applyAlignment="1">
      <alignment vertical="center"/>
    </xf>
    <xf numFmtId="0" fontId="28" fillId="0" borderId="0" xfId="16" applyFont="1" applyFill="1" applyAlignment="1">
      <alignment wrapText="1"/>
    </xf>
    <xf numFmtId="3" fontId="33" fillId="0" borderId="2" xfId="16" applyNumberFormat="1" applyFont="1" applyFill="1" applyBorder="1" applyAlignment="1">
      <alignment horizontal="center" vertical="center"/>
    </xf>
    <xf numFmtId="0" fontId="24" fillId="0" borderId="0" xfId="16" applyFont="1" applyFill="1" applyAlignment="1">
      <alignment vertical="center"/>
    </xf>
    <xf numFmtId="3" fontId="34" fillId="0" borderId="0" xfId="16" applyNumberFormat="1" applyFont="1" applyFill="1" applyAlignment="1">
      <alignment horizontal="center" vertical="center"/>
    </xf>
    <xf numFmtId="3" fontId="32" fillId="0" borderId="2" xfId="16" applyNumberFormat="1" applyFont="1" applyFill="1" applyBorder="1" applyAlignment="1">
      <alignment horizontal="center" vertical="center" wrapText="1"/>
    </xf>
    <xf numFmtId="3" fontId="31" fillId="0" borderId="2" xfId="16" applyNumberFormat="1" applyFont="1" applyFill="1" applyBorder="1" applyAlignment="1">
      <alignment horizontal="center" vertical="center"/>
    </xf>
    <xf numFmtId="3" fontId="28" fillId="0" borderId="0" xfId="16" applyNumberFormat="1" applyFont="1" applyFill="1"/>
    <xf numFmtId="165" fontId="28" fillId="0" borderId="0" xfId="16" applyNumberFormat="1" applyFont="1" applyFill="1"/>
    <xf numFmtId="0" fontId="40" fillId="0" borderId="0" xfId="6" applyFont="1"/>
    <xf numFmtId="0" fontId="41" fillId="0" borderId="0" xfId="14" applyFont="1" applyFill="1" applyBorder="1" applyAlignment="1">
      <alignment horizontal="left"/>
    </xf>
    <xf numFmtId="0" fontId="28" fillId="0" borderId="0" xfId="6" applyFont="1"/>
    <xf numFmtId="0" fontId="45" fillId="0" borderId="0" xfId="6" applyFont="1" applyBorder="1" applyAlignment="1">
      <alignment horizontal="left" vertical="top" wrapText="1"/>
    </xf>
    <xf numFmtId="0" fontId="40" fillId="0" borderId="0" xfId="6" applyFont="1" applyFill="1"/>
    <xf numFmtId="165" fontId="10" fillId="0" borderId="0" xfId="5" applyNumberFormat="1" applyFont="1" applyAlignment="1">
      <alignment wrapText="1"/>
    </xf>
    <xf numFmtId="0" fontId="45" fillId="0" borderId="0" xfId="6" applyFont="1"/>
    <xf numFmtId="0" fontId="45" fillId="0" borderId="0" xfId="6" applyFont="1" applyBorder="1"/>
    <xf numFmtId="0" fontId="44" fillId="0" borderId="0" xfId="6" applyFont="1"/>
    <xf numFmtId="0" fontId="40" fillId="0" borderId="0" xfId="6" applyFont="1" applyBorder="1"/>
    <xf numFmtId="165" fontId="3" fillId="0" borderId="0" xfId="5" applyNumberFormat="1" applyFont="1" applyAlignment="1">
      <alignment wrapText="1"/>
    </xf>
    <xf numFmtId="0" fontId="10" fillId="0" borderId="0" xfId="5" applyFont="1"/>
    <xf numFmtId="0" fontId="32" fillId="0" borderId="0" xfId="6" applyFont="1" applyFill="1" applyAlignment="1"/>
    <xf numFmtId="0" fontId="28" fillId="0" borderId="0" xfId="6" applyFont="1" applyFill="1" applyAlignment="1"/>
    <xf numFmtId="0" fontId="17" fillId="0" borderId="0" xfId="6" applyFill="1"/>
    <xf numFmtId="0" fontId="28" fillId="0" borderId="0" xfId="6" applyFont="1" applyFill="1" applyAlignment="1">
      <alignment horizontal="center" vertical="center" wrapText="1"/>
    </xf>
    <xf numFmtId="0" fontId="43" fillId="0" borderId="0" xfId="6" applyFont="1" applyFill="1" applyAlignment="1">
      <alignment horizontal="center" vertical="center" wrapText="1"/>
    </xf>
    <xf numFmtId="0" fontId="26" fillId="0" borderId="2" xfId="6" applyFont="1" applyFill="1" applyBorder="1" applyAlignment="1">
      <alignment horizontal="center" vertical="center" wrapText="1"/>
    </xf>
    <xf numFmtId="0" fontId="48" fillId="0" borderId="2" xfId="6" applyFont="1" applyFill="1" applyBorder="1" applyAlignment="1">
      <alignment horizontal="left" vertical="center" wrapText="1"/>
    </xf>
    <xf numFmtId="164" fontId="48" fillId="0" borderId="2" xfId="6" applyNumberFormat="1" applyFont="1" applyFill="1" applyBorder="1" applyAlignment="1">
      <alignment horizontal="center" vertical="center" wrapText="1"/>
    </xf>
    <xf numFmtId="164" fontId="48" fillId="0" borderId="2" xfId="5" applyNumberFormat="1" applyFont="1" applyFill="1" applyBorder="1" applyAlignment="1">
      <alignment horizontal="center" vertical="center" wrapText="1"/>
    </xf>
    <xf numFmtId="165" fontId="48" fillId="0" borderId="2" xfId="6" applyNumberFormat="1" applyFont="1" applyFill="1" applyBorder="1" applyAlignment="1">
      <alignment horizontal="center" vertical="center"/>
    </xf>
    <xf numFmtId="0" fontId="43" fillId="0" borderId="0" xfId="6" applyFont="1" applyFill="1" applyAlignment="1">
      <alignment vertical="center"/>
    </xf>
    <xf numFmtId="0" fontId="40" fillId="0" borderId="2" xfId="6" applyFont="1" applyFill="1" applyBorder="1" applyAlignment="1">
      <alignment horizontal="left" wrapText="1"/>
    </xf>
    <xf numFmtId="165" fontId="11" fillId="0" borderId="2" xfId="6" applyNumberFormat="1" applyFont="1" applyFill="1" applyBorder="1" applyAlignment="1">
      <alignment horizontal="center" wrapText="1"/>
    </xf>
    <xf numFmtId="164" fontId="40" fillId="0" borderId="2" xfId="6" applyNumberFormat="1" applyFont="1" applyFill="1" applyBorder="1" applyAlignment="1">
      <alignment horizontal="center"/>
    </xf>
    <xf numFmtId="0" fontId="11" fillId="0" borderId="0" xfId="6" applyFont="1" applyFill="1" applyAlignment="1">
      <alignment vertical="center" wrapText="1"/>
    </xf>
    <xf numFmtId="0" fontId="28" fillId="0" borderId="0" xfId="6" applyFont="1" applyFill="1" applyAlignment="1">
      <alignment horizontal="center"/>
    </xf>
    <xf numFmtId="0" fontId="10" fillId="0" borderId="0" xfId="6" applyFont="1" applyFill="1" applyAlignment="1">
      <alignment horizontal="left" vertical="center" wrapText="1"/>
    </xf>
    <xf numFmtId="164" fontId="35" fillId="0" borderId="6" xfId="6" applyNumberFormat="1" applyFont="1" applyFill="1" applyBorder="1" applyAlignment="1">
      <alignment horizontal="center" vertical="center"/>
    </xf>
    <xf numFmtId="164" fontId="35" fillId="0" borderId="7" xfId="6" applyNumberFormat="1" applyFont="1" applyFill="1" applyBorder="1" applyAlignment="1">
      <alignment horizontal="center" vertical="center"/>
    </xf>
    <xf numFmtId="164" fontId="36" fillId="0" borderId="8" xfId="6" applyNumberFormat="1" applyFont="1" applyFill="1" applyBorder="1" applyAlignment="1">
      <alignment horizontal="center" vertical="center"/>
    </xf>
    <xf numFmtId="164" fontId="36" fillId="0" borderId="9" xfId="6" applyNumberFormat="1" applyFont="1" applyFill="1" applyBorder="1" applyAlignment="1">
      <alignment horizontal="center" vertical="center"/>
    </xf>
    <xf numFmtId="164" fontId="35" fillId="0" borderId="10" xfId="6" applyNumberFormat="1" applyFont="1" applyFill="1" applyBorder="1" applyAlignment="1">
      <alignment horizontal="center" vertical="center"/>
    </xf>
    <xf numFmtId="164" fontId="35" fillId="0" borderId="11" xfId="6" applyNumberFormat="1" applyFont="1" applyFill="1" applyBorder="1" applyAlignment="1">
      <alignment horizontal="center" vertical="center"/>
    </xf>
    <xf numFmtId="164" fontId="36" fillId="0" borderId="5" xfId="6" applyNumberFormat="1" applyFont="1" applyFill="1" applyBorder="1" applyAlignment="1">
      <alignment horizontal="center" vertical="center"/>
    </xf>
    <xf numFmtId="164" fontId="36" fillId="0" borderId="3" xfId="6" applyNumberFormat="1" applyFont="1" applyFill="1" applyBorder="1" applyAlignment="1">
      <alignment horizontal="center" vertical="center"/>
    </xf>
    <xf numFmtId="49" fontId="48" fillId="0" borderId="12" xfId="6" applyNumberFormat="1" applyFont="1" applyFill="1" applyBorder="1" applyAlignment="1">
      <alignment horizontal="center" vertical="center" wrapText="1"/>
    </xf>
    <xf numFmtId="0" fontId="1" fillId="0" borderId="0" xfId="13" applyFont="1" applyAlignment="1">
      <alignment vertical="top"/>
    </xf>
    <xf numFmtId="0" fontId="49" fillId="0" borderId="0" xfId="6" applyFont="1" applyAlignment="1">
      <alignment vertical="top"/>
    </xf>
    <xf numFmtId="0" fontId="1" fillId="0" borderId="0" xfId="13" applyFont="1" applyFill="1" applyAlignment="1">
      <alignment vertical="top"/>
    </xf>
    <xf numFmtId="0" fontId="38" fillId="0" borderId="0" xfId="13" applyFont="1" applyFill="1" applyAlignment="1">
      <alignment horizontal="center" vertical="top" wrapText="1"/>
    </xf>
    <xf numFmtId="0" fontId="49" fillId="0" borderId="0" xfId="13" applyFont="1" applyFill="1" applyAlignment="1">
      <alignment horizontal="right" vertical="center"/>
    </xf>
    <xf numFmtId="0" fontId="39" fillId="0" borderId="0" xfId="13" applyFont="1" applyFill="1" applyAlignment="1">
      <alignment horizontal="center" vertical="top" wrapText="1"/>
    </xf>
    <xf numFmtId="0" fontId="4" fillId="0" borderId="2" xfId="13" applyFont="1" applyFill="1" applyBorder="1" applyAlignment="1">
      <alignment horizontal="center" vertical="center" wrapText="1"/>
    </xf>
    <xf numFmtId="0" fontId="1" fillId="0" borderId="0" xfId="13" applyFont="1" applyAlignment="1">
      <alignment vertical="center"/>
    </xf>
    <xf numFmtId="0" fontId="4" fillId="0" borderId="2" xfId="13" applyFont="1" applyBorder="1" applyAlignment="1">
      <alignment horizontal="center" vertical="center"/>
    </xf>
    <xf numFmtId="3" fontId="4" fillId="0" borderId="2" xfId="6" applyNumberFormat="1" applyFont="1" applyBorder="1" applyAlignment="1">
      <alignment horizontal="center" vertical="center"/>
    </xf>
    <xf numFmtId="164" fontId="4" fillId="0" borderId="2" xfId="6" applyNumberFormat="1" applyFont="1" applyBorder="1" applyAlignment="1">
      <alignment horizontal="center" vertical="center"/>
    </xf>
    <xf numFmtId="3" fontId="1" fillId="0" borderId="0" xfId="13" applyNumberFormat="1" applyFont="1" applyAlignment="1">
      <alignment vertical="center"/>
    </xf>
    <xf numFmtId="0" fontId="20" fillId="0" borderId="0" xfId="13" applyFont="1" applyAlignment="1">
      <alignment horizontal="center" vertical="center"/>
    </xf>
    <xf numFmtId="0" fontId="20" fillId="0" borderId="2" xfId="10" applyNumberFormat="1" applyFont="1" applyFill="1" applyBorder="1" applyAlignment="1" applyProtection="1">
      <alignment horizontal="left" vertical="center"/>
      <protection locked="0"/>
    </xf>
    <xf numFmtId="3" fontId="20" fillId="0" borderId="2" xfId="6" applyNumberFormat="1" applyFont="1" applyBorder="1" applyAlignment="1">
      <alignment horizontal="center" vertical="center"/>
    </xf>
    <xf numFmtId="164" fontId="20" fillId="0" borderId="2" xfId="6" applyNumberFormat="1" applyFont="1" applyBorder="1" applyAlignment="1">
      <alignment horizontal="center" vertical="center"/>
    </xf>
    <xf numFmtId="165" fontId="20" fillId="0" borderId="0" xfId="13" applyNumberFormat="1" applyFont="1" applyAlignment="1">
      <alignment horizontal="center" vertical="center"/>
    </xf>
    <xf numFmtId="164" fontId="1" fillId="0" borderId="0" xfId="13" applyNumberFormat="1" applyFont="1" applyAlignment="1">
      <alignment vertical="center"/>
    </xf>
    <xf numFmtId="165" fontId="20" fillId="3" borderId="0" xfId="13" applyNumberFormat="1" applyFont="1" applyFill="1" applyAlignment="1">
      <alignment horizontal="center" vertical="center"/>
    </xf>
    <xf numFmtId="3" fontId="20" fillId="0" borderId="2" xfId="6" applyNumberFormat="1" applyFont="1" applyFill="1" applyBorder="1" applyAlignment="1">
      <alignment horizontal="center" vertical="center"/>
    </xf>
    <xf numFmtId="164" fontId="20" fillId="0" borderId="2" xfId="6" applyNumberFormat="1" applyFont="1" applyFill="1" applyBorder="1" applyAlignment="1">
      <alignment horizontal="center" vertical="center"/>
    </xf>
    <xf numFmtId="0" fontId="1" fillId="0" borderId="0" xfId="13" applyFont="1"/>
    <xf numFmtId="0" fontId="30" fillId="0" borderId="0" xfId="16" applyFont="1" applyFill="1" applyAlignment="1">
      <alignment horizontal="center"/>
    </xf>
    <xf numFmtId="0" fontId="25" fillId="0" borderId="2" xfId="16" applyFont="1" applyFill="1" applyBorder="1" applyAlignment="1">
      <alignment horizontal="center" vertical="center" wrapText="1"/>
    </xf>
    <xf numFmtId="0" fontId="21" fillId="0" borderId="2" xfId="16" applyFont="1" applyFill="1" applyBorder="1" applyAlignment="1">
      <alignment horizontal="center" vertical="center" wrapText="1"/>
    </xf>
    <xf numFmtId="3" fontId="55" fillId="2" borderId="2" xfId="16" applyNumberFormat="1" applyFont="1" applyFill="1" applyBorder="1" applyAlignment="1">
      <alignment horizontal="center" vertical="center"/>
    </xf>
    <xf numFmtId="3" fontId="52" fillId="0" borderId="2" xfId="1" applyNumberFormat="1" applyFont="1" applyBorder="1" applyAlignment="1">
      <alignment horizontal="center" vertical="center" wrapText="1"/>
    </xf>
    <xf numFmtId="3" fontId="15" fillId="0" borderId="2" xfId="0" applyNumberFormat="1" applyFont="1" applyFill="1" applyBorder="1" applyAlignment="1">
      <alignment horizontal="center" vertical="center"/>
    </xf>
    <xf numFmtId="1" fontId="12" fillId="0" borderId="2" xfId="10" applyNumberFormat="1" applyFont="1" applyFill="1" applyBorder="1" applyAlignment="1" applyProtection="1">
      <alignment horizontal="center" vertical="center"/>
      <protection locked="0"/>
    </xf>
    <xf numFmtId="1" fontId="11" fillId="0" borderId="0" xfId="10" applyNumberFormat="1" applyFont="1" applyFill="1" applyAlignment="1" applyProtection="1">
      <alignment vertical="center"/>
      <protection locked="0"/>
    </xf>
    <xf numFmtId="14" fontId="25" fillId="0" borderId="2" xfId="1" applyNumberFormat="1" applyFont="1" applyBorder="1" applyAlignment="1">
      <alignment horizontal="center" vertical="center" wrapText="1"/>
    </xf>
    <xf numFmtId="164" fontId="25" fillId="0" borderId="2" xfId="16" applyNumberFormat="1" applyFont="1" applyFill="1" applyBorder="1" applyAlignment="1">
      <alignment horizontal="center" vertical="center" wrapText="1"/>
    </xf>
    <xf numFmtId="0" fontId="32" fillId="0" borderId="2" xfId="16" applyFont="1" applyFill="1" applyBorder="1" applyAlignment="1">
      <alignment horizontal="left" vertical="center" wrapText="1"/>
    </xf>
    <xf numFmtId="164" fontId="31" fillId="0" borderId="2" xfId="16" applyNumberFormat="1" applyFont="1" applyFill="1" applyBorder="1" applyAlignment="1">
      <alignment horizontal="center" vertical="center" wrapText="1"/>
    </xf>
    <xf numFmtId="0" fontId="33" fillId="0" borderId="2" xfId="16" applyFont="1" applyFill="1" applyBorder="1" applyAlignment="1">
      <alignment horizontal="center" vertical="center" wrapText="1"/>
    </xf>
    <xf numFmtId="164" fontId="33" fillId="0" borderId="2" xfId="16" applyNumberFormat="1" applyFont="1" applyFill="1" applyBorder="1" applyAlignment="1">
      <alignment horizontal="center" vertical="center"/>
    </xf>
    <xf numFmtId="0" fontId="20" fillId="0" borderId="2" xfId="11" applyFont="1" applyBorder="1" applyAlignment="1">
      <alignment vertical="center" wrapText="1"/>
    </xf>
    <xf numFmtId="3" fontId="15" fillId="0" borderId="2" xfId="15" applyNumberFormat="1" applyFont="1" applyFill="1" applyBorder="1" applyAlignment="1">
      <alignment horizontal="center" vertical="center"/>
    </xf>
    <xf numFmtId="3" fontId="56" fillId="2" borderId="2" xfId="16" applyNumberFormat="1" applyFont="1" applyFill="1" applyBorder="1" applyAlignment="1">
      <alignment horizontal="center" vertical="center"/>
    </xf>
    <xf numFmtId="164" fontId="32" fillId="0" borderId="2" xfId="16" applyNumberFormat="1" applyFont="1" applyFill="1" applyBorder="1" applyAlignment="1">
      <alignment horizontal="center" vertical="center" wrapText="1"/>
    </xf>
    <xf numFmtId="0" fontId="1" fillId="0" borderId="0" xfId="9" applyFont="1"/>
    <xf numFmtId="164" fontId="4" fillId="0" borderId="11" xfId="9" applyNumberFormat="1" applyFont="1" applyFill="1" applyBorder="1" applyAlignment="1">
      <alignment horizontal="center" vertical="center" wrapText="1"/>
    </xf>
    <xf numFmtId="165" fontId="4" fillId="0" borderId="11" xfId="9" applyNumberFormat="1" applyFont="1" applyFill="1" applyBorder="1" applyAlignment="1">
      <alignment horizontal="center" vertical="center"/>
    </xf>
    <xf numFmtId="164" fontId="4" fillId="0" borderId="11" xfId="9" applyNumberFormat="1" applyFont="1" applyFill="1" applyBorder="1" applyAlignment="1">
      <alignment horizontal="center" vertical="center"/>
    </xf>
    <xf numFmtId="0" fontId="4" fillId="0" borderId="2" xfId="9" applyFont="1" applyBorder="1" applyAlignment="1">
      <alignment vertical="center" wrapText="1"/>
    </xf>
    <xf numFmtId="164" fontId="4" fillId="0" borderId="2" xfId="9" applyNumberFormat="1" applyFont="1" applyFill="1" applyBorder="1" applyAlignment="1">
      <alignment horizontal="center" vertical="center" wrapText="1"/>
    </xf>
    <xf numFmtId="165" fontId="4" fillId="0" borderId="2" xfId="9" applyNumberFormat="1" applyFont="1" applyFill="1" applyBorder="1" applyAlignment="1">
      <alignment horizontal="center" vertical="center"/>
    </xf>
    <xf numFmtId="0" fontId="4" fillId="0" borderId="13" xfId="9" applyFont="1" applyBorder="1" applyAlignment="1">
      <alignment vertical="center" wrapText="1"/>
    </xf>
    <xf numFmtId="164" fontId="4" fillId="0" borderId="14" xfId="9" applyNumberFormat="1" applyFont="1" applyFill="1" applyBorder="1" applyAlignment="1">
      <alignment horizontal="center" vertical="center" wrapText="1"/>
    </xf>
    <xf numFmtId="164" fontId="4" fillId="0" borderId="7" xfId="9" applyNumberFormat="1" applyFont="1" applyFill="1" applyBorder="1" applyAlignment="1">
      <alignment horizontal="center" vertical="center" wrapText="1"/>
    </xf>
    <xf numFmtId="165" fontId="4" fillId="0" borderId="7" xfId="9" applyNumberFormat="1" applyFont="1" applyFill="1" applyBorder="1" applyAlignment="1">
      <alignment horizontal="center" vertical="center"/>
    </xf>
    <xf numFmtId="0" fontId="4" fillId="0" borderId="3" xfId="9" applyFont="1" applyBorder="1" applyAlignment="1">
      <alignment vertical="center" wrapText="1"/>
    </xf>
    <xf numFmtId="164" fontId="4" fillId="0" borderId="3" xfId="9" applyNumberFormat="1" applyFont="1" applyFill="1" applyBorder="1" applyAlignment="1">
      <alignment horizontal="center" vertical="center" wrapText="1"/>
    </xf>
    <xf numFmtId="165" fontId="4" fillId="0" borderId="3" xfId="9" applyNumberFormat="1" applyFont="1" applyFill="1" applyBorder="1" applyAlignment="1">
      <alignment horizontal="center" vertical="center"/>
    </xf>
    <xf numFmtId="164" fontId="4" fillId="0" borderId="3" xfId="9" applyNumberFormat="1" applyFont="1" applyFill="1" applyBorder="1" applyAlignment="1">
      <alignment horizontal="center" vertical="center"/>
    </xf>
    <xf numFmtId="0" fontId="4" fillId="0" borderId="2" xfId="9" applyFont="1" applyFill="1" applyBorder="1" applyAlignment="1">
      <alignment vertical="center" wrapText="1"/>
    </xf>
    <xf numFmtId="0" fontId="4" fillId="0" borderId="3" xfId="9" applyFont="1" applyFill="1" applyBorder="1" applyAlignment="1">
      <alignment vertical="center" wrapText="1"/>
    </xf>
    <xf numFmtId="0" fontId="4" fillId="0" borderId="7" xfId="9" applyFont="1" applyBorder="1" applyAlignment="1">
      <alignment vertical="center" wrapText="1"/>
    </xf>
    <xf numFmtId="0" fontId="1" fillId="0" borderId="0" xfId="9" applyFont="1" applyFill="1"/>
    <xf numFmtId="165" fontId="4" fillId="0" borderId="9" xfId="9" applyNumberFormat="1" applyFont="1" applyFill="1" applyBorder="1" applyAlignment="1">
      <alignment horizontal="center" vertical="center"/>
    </xf>
    <xf numFmtId="164" fontId="4" fillId="0" borderId="9" xfId="9" applyNumberFormat="1" applyFont="1" applyFill="1" applyBorder="1" applyAlignment="1">
      <alignment horizontal="center" vertical="center"/>
    </xf>
    <xf numFmtId="165" fontId="4" fillId="0" borderId="4" xfId="9" applyNumberFormat="1" applyFont="1" applyFill="1" applyBorder="1" applyAlignment="1">
      <alignment horizontal="center" vertical="center"/>
    </xf>
    <xf numFmtId="0" fontId="4" fillId="2" borderId="3" xfId="9" applyFont="1" applyFill="1" applyBorder="1" applyAlignment="1">
      <alignment vertical="center" wrapText="1"/>
    </xf>
    <xf numFmtId="165" fontId="4" fillId="2" borderId="4" xfId="9" applyNumberFormat="1" applyFont="1" applyFill="1" applyBorder="1" applyAlignment="1">
      <alignment horizontal="center" vertical="center"/>
    </xf>
    <xf numFmtId="165" fontId="4" fillId="2" borderId="3" xfId="9" applyNumberFormat="1" applyFont="1" applyFill="1" applyBorder="1" applyAlignment="1">
      <alignment horizontal="center" vertical="center"/>
    </xf>
    <xf numFmtId="164" fontId="4" fillId="0" borderId="2" xfId="9" applyNumberFormat="1" applyFont="1" applyFill="1" applyBorder="1" applyAlignment="1">
      <alignment horizontal="center" vertical="center"/>
    </xf>
    <xf numFmtId="3" fontId="4" fillId="0" borderId="2" xfId="9" applyNumberFormat="1" applyFont="1" applyFill="1" applyBorder="1" applyAlignment="1">
      <alignment horizontal="center" vertical="center" wrapText="1"/>
    </xf>
    <xf numFmtId="0" fontId="1" fillId="0" borderId="0" xfId="9" applyFont="1" applyBorder="1"/>
    <xf numFmtId="0" fontId="60" fillId="0" borderId="2" xfId="2" applyFont="1" applyFill="1" applyBorder="1" applyAlignment="1">
      <alignment vertical="center" wrapText="1"/>
    </xf>
    <xf numFmtId="1" fontId="4" fillId="0" borderId="2" xfId="9" applyNumberFormat="1" applyFont="1" applyFill="1" applyBorder="1" applyAlignment="1">
      <alignment horizontal="center" vertical="center" wrapText="1"/>
    </xf>
    <xf numFmtId="164" fontId="4" fillId="0" borderId="2" xfId="7" applyNumberFormat="1" applyFont="1" applyFill="1" applyBorder="1" applyAlignment="1">
      <alignment horizontal="center" vertical="center" wrapText="1"/>
    </xf>
    <xf numFmtId="165" fontId="4" fillId="0" borderId="2" xfId="7" applyNumberFormat="1" applyFont="1" applyFill="1" applyBorder="1" applyAlignment="1">
      <alignment horizontal="center" vertical="center"/>
    </xf>
    <xf numFmtId="165" fontId="32" fillId="0" borderId="0" xfId="16" applyNumberFormat="1" applyFont="1" applyFill="1"/>
    <xf numFmtId="0" fontId="39" fillId="0" borderId="2" xfId="13" applyFont="1" applyBorder="1" applyAlignment="1">
      <alignment horizontal="center" vertical="center" wrapText="1"/>
    </xf>
    <xf numFmtId="1" fontId="10" fillId="0" borderId="2" xfId="10" applyNumberFormat="1" applyFont="1" applyFill="1" applyBorder="1" applyAlignment="1" applyProtection="1">
      <alignment horizontal="center" vertical="center" wrapText="1"/>
    </xf>
    <xf numFmtId="164" fontId="4" fillId="0" borderId="9" xfId="9" applyNumberFormat="1" applyFont="1" applyFill="1" applyBorder="1" applyAlignment="1">
      <alignment horizontal="center" vertical="center" wrapText="1"/>
    </xf>
    <xf numFmtId="49" fontId="48" fillId="0" borderId="2" xfId="6" applyNumberFormat="1" applyFont="1" applyFill="1" applyBorder="1" applyAlignment="1">
      <alignment horizontal="center" vertical="center" wrapText="1"/>
    </xf>
    <xf numFmtId="49" fontId="48" fillId="0" borderId="17" xfId="6" applyNumberFormat="1" applyFont="1" applyFill="1" applyBorder="1" applyAlignment="1">
      <alignment horizontal="center" vertical="center" wrapText="1"/>
    </xf>
    <xf numFmtId="0" fontId="35" fillId="0" borderId="0" xfId="6" applyFont="1"/>
    <xf numFmtId="164" fontId="36" fillId="0" borderId="15" xfId="6" applyNumberFormat="1" applyFont="1" applyFill="1" applyBorder="1" applyAlignment="1">
      <alignment horizontal="center" vertical="center"/>
    </xf>
    <xf numFmtId="164" fontId="35" fillId="0" borderId="26" xfId="6" applyNumberFormat="1" applyFont="1" applyFill="1" applyBorder="1" applyAlignment="1">
      <alignment horizontal="center" vertical="center"/>
    </xf>
    <xf numFmtId="0" fontId="49" fillId="0" borderId="3" xfId="6" applyFont="1" applyFill="1" applyBorder="1" applyAlignment="1">
      <alignment horizontal="left" vertical="center" wrapText="1"/>
    </xf>
    <xf numFmtId="0" fontId="4" fillId="0" borderId="11" xfId="6" applyFont="1" applyFill="1" applyBorder="1" applyAlignment="1">
      <alignment horizontal="left" vertical="center" wrapText="1"/>
    </xf>
    <xf numFmtId="164" fontId="35" fillId="0" borderId="27" xfId="6" applyNumberFormat="1" applyFont="1" applyFill="1" applyBorder="1" applyAlignment="1">
      <alignment horizontal="center" vertical="center"/>
    </xf>
    <xf numFmtId="164" fontId="36" fillId="0" borderId="28" xfId="6" applyNumberFormat="1" applyFont="1" applyFill="1" applyBorder="1" applyAlignment="1">
      <alignment horizontal="center" vertical="center"/>
    </xf>
    <xf numFmtId="0" fontId="4" fillId="0" borderId="7" xfId="6" applyFont="1" applyFill="1" applyBorder="1" applyAlignment="1">
      <alignment horizontal="left" vertical="center" wrapText="1"/>
    </xf>
    <xf numFmtId="0" fontId="4" fillId="0" borderId="2" xfId="9" applyFont="1" applyFill="1" applyBorder="1" applyAlignment="1">
      <alignment horizontal="center" vertical="center" wrapText="1"/>
    </xf>
    <xf numFmtId="3" fontId="4" fillId="0" borderId="2" xfId="6" applyNumberFormat="1" applyFont="1" applyFill="1" applyBorder="1" applyAlignment="1">
      <alignment horizontal="center" vertical="center"/>
    </xf>
    <xf numFmtId="3" fontId="20" fillId="0" borderId="0" xfId="13" applyNumberFormat="1" applyFont="1" applyAlignment="1">
      <alignment horizontal="center" vertical="center"/>
    </xf>
    <xf numFmtId="3" fontId="25" fillId="0" borderId="2" xfId="16" applyNumberFormat="1" applyFont="1" applyFill="1" applyBorder="1" applyAlignment="1">
      <alignment horizontal="center" vertical="center"/>
    </xf>
    <xf numFmtId="3" fontId="55" fillId="0" borderId="2" xfId="16" applyNumberFormat="1" applyFont="1" applyFill="1" applyBorder="1" applyAlignment="1">
      <alignment horizontal="center" vertical="center"/>
    </xf>
    <xf numFmtId="1" fontId="13" fillId="0" borderId="2" xfId="10" applyNumberFormat="1" applyFont="1" applyFill="1" applyBorder="1" applyAlignment="1" applyProtection="1">
      <alignment horizontal="center" vertical="center" wrapText="1"/>
    </xf>
    <xf numFmtId="1" fontId="9" fillId="0" borderId="2" xfId="10" applyNumberFormat="1" applyFont="1" applyFill="1" applyBorder="1" applyAlignment="1" applyProtection="1">
      <alignment horizontal="center" vertical="center" wrapText="1"/>
    </xf>
    <xf numFmtId="164" fontId="1" fillId="0" borderId="0" xfId="9" applyNumberFormat="1" applyFont="1"/>
    <xf numFmtId="1" fontId="12" fillId="0" borderId="2" xfId="10" applyNumberFormat="1" applyFont="1" applyFill="1" applyBorder="1" applyAlignment="1" applyProtection="1">
      <alignment horizontal="center" vertical="center" wrapText="1"/>
    </xf>
    <xf numFmtId="1" fontId="13" fillId="0" borderId="2" xfId="10" applyNumberFormat="1" applyFont="1" applyFill="1" applyBorder="1" applyAlignment="1" applyProtection="1">
      <alignment horizontal="center" vertical="center" wrapText="1"/>
    </xf>
    <xf numFmtId="0" fontId="58" fillId="0" borderId="0" xfId="9" applyFont="1" applyAlignment="1"/>
    <xf numFmtId="0" fontId="10" fillId="0" borderId="2" xfId="9" applyFont="1" applyFill="1" applyBorder="1" applyAlignment="1">
      <alignment horizontal="center" vertical="center"/>
    </xf>
    <xf numFmtId="0" fontId="10" fillId="0" borderId="2" xfId="9" applyFont="1" applyFill="1" applyBorder="1" applyAlignment="1">
      <alignment horizontal="center" vertical="center" wrapText="1"/>
    </xf>
    <xf numFmtId="0" fontId="4" fillId="0" borderId="11" xfId="9" applyFont="1" applyBorder="1" applyAlignment="1">
      <alignment vertical="center" wrapText="1"/>
    </xf>
    <xf numFmtId="0" fontId="62" fillId="0" borderId="3" xfId="9" applyFont="1" applyBorder="1" applyAlignment="1">
      <alignment vertical="center" wrapText="1"/>
    </xf>
    <xf numFmtId="164" fontId="62" fillId="0" borderId="3" xfId="9" applyNumberFormat="1" applyFont="1" applyFill="1" applyBorder="1" applyAlignment="1">
      <alignment horizontal="center" vertical="center" wrapText="1"/>
    </xf>
    <xf numFmtId="165" fontId="62" fillId="0" borderId="3" xfId="9" applyNumberFormat="1" applyFont="1" applyFill="1" applyBorder="1" applyAlignment="1">
      <alignment horizontal="center" vertical="center"/>
    </xf>
    <xf numFmtId="164" fontId="62" fillId="0" borderId="3" xfId="9" applyNumberFormat="1" applyFont="1" applyFill="1" applyBorder="1" applyAlignment="1">
      <alignment horizontal="center" vertical="center"/>
    </xf>
    <xf numFmtId="0" fontId="63" fillId="0" borderId="13" xfId="9" applyFont="1" applyBorder="1" applyAlignment="1">
      <alignment vertical="center" wrapText="1"/>
    </xf>
    <xf numFmtId="164" fontId="63" fillId="0" borderId="14" xfId="9" applyNumberFormat="1" applyFont="1" applyFill="1" applyBorder="1" applyAlignment="1">
      <alignment horizontal="center" vertical="center" wrapText="1"/>
    </xf>
    <xf numFmtId="165" fontId="1" fillId="0" borderId="0" xfId="9" applyNumberFormat="1" applyFont="1"/>
    <xf numFmtId="0" fontId="64" fillId="0" borderId="11" xfId="9" applyFont="1" applyBorder="1" applyAlignment="1">
      <alignment horizontal="left" vertical="center" wrapText="1" indent="1"/>
    </xf>
    <xf numFmtId="164" fontId="64" fillId="0" borderId="11" xfId="9" applyNumberFormat="1" applyFont="1" applyFill="1" applyBorder="1" applyAlignment="1">
      <alignment horizontal="center" vertical="center" wrapText="1"/>
    </xf>
    <xf numFmtId="165" fontId="64" fillId="0" borderId="11" xfId="9" applyNumberFormat="1" applyFont="1" applyFill="1" applyBorder="1" applyAlignment="1">
      <alignment horizontal="center" vertical="center"/>
    </xf>
    <xf numFmtId="164" fontId="64" fillId="0" borderId="11" xfId="9" applyNumberFormat="1" applyFont="1" applyFill="1" applyBorder="1" applyAlignment="1">
      <alignment horizontal="center" vertical="center"/>
    </xf>
    <xf numFmtId="0" fontId="62" fillId="0" borderId="7" xfId="9" applyFont="1" applyBorder="1" applyAlignment="1">
      <alignment vertical="center" wrapText="1"/>
    </xf>
    <xf numFmtId="165" fontId="62" fillId="0" borderId="24" xfId="9" applyNumberFormat="1" applyFont="1" applyFill="1" applyBorder="1" applyAlignment="1">
      <alignment horizontal="center" vertical="center"/>
    </xf>
    <xf numFmtId="164" fontId="62" fillId="0" borderId="7" xfId="9" applyNumberFormat="1" applyFont="1" applyFill="1" applyBorder="1" applyAlignment="1">
      <alignment horizontal="center" vertical="center" wrapText="1"/>
    </xf>
    <xf numFmtId="165" fontId="62" fillId="0" borderId="24" xfId="9" applyNumberFormat="1" applyFont="1" applyFill="1" applyBorder="1" applyAlignment="1">
      <alignment horizontal="center" vertical="center" wrapText="1"/>
    </xf>
    <xf numFmtId="0" fontId="65" fillId="0" borderId="2" xfId="9" applyFont="1" applyFill="1" applyBorder="1" applyAlignment="1">
      <alignment horizontal="left" vertical="center" wrapText="1"/>
    </xf>
    <xf numFmtId="165" fontId="65" fillId="0" borderId="2" xfId="9" applyNumberFormat="1" applyFont="1" applyFill="1" applyBorder="1" applyAlignment="1">
      <alignment horizontal="center" vertical="center" wrapText="1"/>
    </xf>
    <xf numFmtId="0" fontId="63" fillId="0" borderId="2" xfId="9" applyFont="1" applyBorder="1" applyAlignment="1">
      <alignment vertical="center" wrapText="1"/>
    </xf>
    <xf numFmtId="165" fontId="63" fillId="0" borderId="2" xfId="9" applyNumberFormat="1" applyFont="1" applyFill="1" applyBorder="1" applyAlignment="1">
      <alignment horizontal="center" vertical="center" wrapText="1"/>
    </xf>
    <xf numFmtId="0" fontId="63" fillId="0" borderId="2" xfId="9" applyFont="1" applyFill="1" applyBorder="1" applyAlignment="1">
      <alignment vertical="center" wrapText="1"/>
    </xf>
    <xf numFmtId="164" fontId="63" fillId="0" borderId="2" xfId="9" applyNumberFormat="1" applyFont="1" applyFill="1" applyBorder="1" applyAlignment="1">
      <alignment horizontal="center" vertical="center" wrapText="1"/>
    </xf>
    <xf numFmtId="3" fontId="4" fillId="0" borderId="3" xfId="9" applyNumberFormat="1" applyFont="1" applyFill="1" applyBorder="1" applyAlignment="1">
      <alignment horizontal="center" vertical="center" wrapText="1"/>
    </xf>
    <xf numFmtId="0" fontId="4" fillId="0" borderId="9" xfId="9" applyFont="1" applyBorder="1" applyAlignment="1">
      <alignment vertical="center" wrapText="1"/>
    </xf>
    <xf numFmtId="0" fontId="62" fillId="0" borderId="25" xfId="9" applyFont="1" applyFill="1" applyBorder="1" applyAlignment="1">
      <alignment vertical="center" wrapText="1"/>
    </xf>
    <xf numFmtId="165" fontId="67" fillId="0" borderId="3" xfId="9" applyNumberFormat="1" applyFont="1" applyFill="1" applyBorder="1" applyAlignment="1">
      <alignment horizontal="center" vertical="center" wrapText="1"/>
    </xf>
    <xf numFmtId="164" fontId="67" fillId="0" borderId="3" xfId="9" applyNumberFormat="1" applyFont="1" applyFill="1" applyBorder="1" applyAlignment="1">
      <alignment horizontal="center" vertical="center" wrapText="1"/>
    </xf>
    <xf numFmtId="165" fontId="67" fillId="0" borderId="3" xfId="9" applyNumberFormat="1" applyFont="1" applyFill="1" applyBorder="1" applyAlignment="1">
      <alignment horizontal="center" vertical="center"/>
    </xf>
    <xf numFmtId="164" fontId="67" fillId="0" borderId="3" xfId="9" applyNumberFormat="1" applyFont="1" applyFill="1" applyBorder="1" applyAlignment="1">
      <alignment horizontal="center" vertical="center"/>
    </xf>
    <xf numFmtId="165" fontId="4" fillId="0" borderId="3" xfId="9" applyNumberFormat="1" applyFont="1" applyFill="1" applyBorder="1" applyAlignment="1">
      <alignment horizontal="center" vertical="center" wrapText="1"/>
    </xf>
    <xf numFmtId="0" fontId="4" fillId="0" borderId="2" xfId="7" applyFont="1" applyFill="1" applyBorder="1" applyAlignment="1">
      <alignment vertical="center" wrapText="1"/>
    </xf>
    <xf numFmtId="3" fontId="4" fillId="0" borderId="2" xfId="7" applyNumberFormat="1" applyFont="1" applyFill="1" applyBorder="1" applyAlignment="1">
      <alignment horizontal="center" vertical="center" wrapText="1"/>
    </xf>
    <xf numFmtId="0" fontId="4" fillId="0" borderId="2" xfId="7" applyFont="1" applyFill="1" applyBorder="1" applyAlignment="1">
      <alignment horizontal="center" vertical="center"/>
    </xf>
    <xf numFmtId="0" fontId="64" fillId="0" borderId="11" xfId="17" applyFont="1" applyBorder="1" applyAlignment="1">
      <alignment horizontal="left" vertical="center" wrapText="1"/>
    </xf>
    <xf numFmtId="0" fontId="62" fillId="0" borderId="9" xfId="17" applyFont="1" applyBorder="1" applyAlignment="1">
      <alignment vertical="center" wrapText="1"/>
    </xf>
    <xf numFmtId="49" fontId="27" fillId="2" borderId="2" xfId="6" applyNumberFormat="1" applyFont="1" applyFill="1" applyBorder="1" applyAlignment="1">
      <alignment horizontal="center" vertical="center" wrapText="1"/>
    </xf>
    <xf numFmtId="164" fontId="62" fillId="0" borderId="23" xfId="9" applyNumberFormat="1" applyFont="1" applyFill="1" applyBorder="1" applyAlignment="1">
      <alignment horizontal="center" vertical="center"/>
    </xf>
    <xf numFmtId="0" fontId="68" fillId="0" borderId="0" xfId="0" applyFont="1"/>
    <xf numFmtId="0" fontId="7" fillId="0" borderId="0" xfId="14" applyFont="1" applyFill="1" applyBorder="1" applyAlignment="1">
      <alignment vertical="top" wrapText="1"/>
    </xf>
    <xf numFmtId="0" fontId="69" fillId="0" borderId="3" xfId="0" applyFont="1" applyBorder="1" applyAlignment="1">
      <alignment horizontal="left" vertical="center" indent="1"/>
    </xf>
    <xf numFmtId="0" fontId="69" fillId="0" borderId="11" xfId="0" applyFont="1" applyBorder="1" applyAlignment="1">
      <alignment horizontal="left" vertical="center" indent="1"/>
    </xf>
    <xf numFmtId="0" fontId="69" fillId="0" borderId="24" xfId="0" applyFont="1" applyBorder="1" applyAlignment="1">
      <alignment horizontal="left" vertical="center" indent="1"/>
    </xf>
    <xf numFmtId="0" fontId="69" fillId="0" borderId="29" xfId="0" applyFont="1" applyBorder="1" applyAlignment="1">
      <alignment horizontal="left" vertical="center" indent="1"/>
    </xf>
    <xf numFmtId="0" fontId="69" fillId="0" borderId="30" xfId="0" applyFont="1" applyBorder="1" applyAlignment="1">
      <alignment horizontal="left" vertical="center" indent="1"/>
    </xf>
    <xf numFmtId="0" fontId="72" fillId="0" borderId="14" xfId="6" applyFont="1" applyFill="1" applyBorder="1" applyAlignment="1">
      <alignment horizontal="left" vertical="center" wrapText="1" indent="1"/>
    </xf>
    <xf numFmtId="0" fontId="72" fillId="0" borderId="23" xfId="6" applyFont="1" applyFill="1" applyBorder="1" applyAlignment="1">
      <alignment horizontal="left" vertical="center" wrapText="1" indent="1"/>
    </xf>
    <xf numFmtId="0" fontId="72" fillId="0" borderId="3" xfId="6" applyFont="1" applyFill="1" applyBorder="1" applyAlignment="1">
      <alignment horizontal="left" vertical="center" wrapText="1" indent="1"/>
    </xf>
    <xf numFmtId="0" fontId="73" fillId="0" borderId="0" xfId="0" applyFont="1" applyAlignment="1">
      <alignment horizontal="center" vertical="center"/>
    </xf>
    <xf numFmtId="0" fontId="74" fillId="0" borderId="0" xfId="14" applyFont="1" applyFill="1" applyBorder="1" applyAlignment="1">
      <alignment horizontal="center" vertical="top" wrapText="1"/>
    </xf>
    <xf numFmtId="0" fontId="70" fillId="0" borderId="14" xfId="6" applyFont="1" applyFill="1" applyBorder="1" applyAlignment="1">
      <alignment horizontal="left" vertical="center" wrapText="1" indent="1"/>
    </xf>
    <xf numFmtId="0" fontId="70" fillId="0" borderId="23" xfId="6" applyFont="1" applyFill="1" applyBorder="1" applyAlignment="1">
      <alignment horizontal="left" vertical="center" wrapText="1" indent="1"/>
    </xf>
    <xf numFmtId="0" fontId="70" fillId="0" borderId="3" xfId="6" applyFont="1" applyFill="1" applyBorder="1" applyAlignment="1">
      <alignment horizontal="left" vertical="center" wrapText="1" indent="1"/>
    </xf>
    <xf numFmtId="0" fontId="72" fillId="0" borderId="29" xfId="6" applyFont="1" applyFill="1" applyBorder="1" applyAlignment="1">
      <alignment horizontal="left" vertical="center" wrapText="1" indent="1"/>
    </xf>
    <xf numFmtId="0" fontId="50" fillId="0" borderId="0" xfId="6" applyFont="1" applyAlignment="1">
      <alignment horizontal="center" vertical="center" wrapText="1"/>
    </xf>
    <xf numFmtId="0" fontId="37" fillId="0" borderId="0" xfId="14" applyFont="1" applyFill="1" applyBorder="1" applyAlignment="1">
      <alignment horizontal="center" vertical="top" wrapText="1"/>
    </xf>
    <xf numFmtId="0" fontId="22" fillId="0" borderId="2" xfId="6" applyFont="1" applyFill="1" applyBorder="1" applyAlignment="1">
      <alignment horizontal="center" vertical="center" wrapText="1"/>
    </xf>
    <xf numFmtId="0" fontId="22" fillId="0" borderId="12" xfId="6" applyFont="1" applyFill="1" applyBorder="1" applyAlignment="1">
      <alignment horizontal="center" vertical="center" wrapText="1"/>
    </xf>
    <xf numFmtId="0" fontId="22" fillId="0" borderId="17" xfId="6" applyFont="1" applyBorder="1" applyAlignment="1">
      <alignment horizontal="center" vertical="center"/>
    </xf>
    <xf numFmtId="0" fontId="22" fillId="0" borderId="12" xfId="6" applyFont="1" applyBorder="1" applyAlignment="1">
      <alignment horizontal="center" vertical="center"/>
    </xf>
    <xf numFmtId="0" fontId="22" fillId="0" borderId="2" xfId="6" applyFont="1" applyBorder="1" applyAlignment="1">
      <alignment horizontal="center" vertical="center"/>
    </xf>
    <xf numFmtId="0" fontId="42" fillId="0" borderId="14" xfId="6" applyFont="1" applyBorder="1" applyAlignment="1">
      <alignment horizontal="center" vertical="center" wrapText="1"/>
    </xf>
    <xf numFmtId="0" fontId="42" fillId="0" borderId="3" xfId="6" applyFont="1" applyBorder="1" applyAlignment="1">
      <alignment horizontal="center" vertical="center" wrapText="1"/>
    </xf>
    <xf numFmtId="0" fontId="33" fillId="0" borderId="0" xfId="6" applyFont="1" applyFill="1" applyBorder="1" applyAlignment="1">
      <alignment horizontal="center" vertical="center" wrapText="1"/>
    </xf>
    <xf numFmtId="0" fontId="37" fillId="0" borderId="0" xfId="6" applyFont="1" applyFill="1" applyBorder="1" applyAlignment="1">
      <alignment horizontal="center" vertical="center" wrapText="1"/>
    </xf>
    <xf numFmtId="0" fontId="42" fillId="0" borderId="0" xfId="6" applyFont="1" applyFill="1" applyBorder="1" applyAlignment="1">
      <alignment horizontal="right"/>
    </xf>
    <xf numFmtId="0" fontId="47" fillId="0" borderId="2" xfId="6" applyFont="1" applyFill="1" applyBorder="1" applyAlignment="1">
      <alignment horizontal="center" vertical="center" wrapText="1"/>
    </xf>
    <xf numFmtId="0" fontId="26" fillId="0" borderId="2" xfId="6" applyFont="1" applyFill="1" applyBorder="1" applyAlignment="1">
      <alignment horizontal="center" vertical="center" wrapText="1"/>
    </xf>
    <xf numFmtId="0" fontId="27" fillId="0" borderId="2" xfId="6" applyFont="1" applyFill="1" applyBorder="1" applyAlignment="1">
      <alignment horizontal="center" vertical="center" wrapText="1"/>
    </xf>
    <xf numFmtId="0" fontId="38" fillId="0" borderId="0" xfId="13" applyFont="1" applyFill="1" applyAlignment="1">
      <alignment horizontal="center" vertical="top" wrapText="1"/>
    </xf>
    <xf numFmtId="0" fontId="38" fillId="0" borderId="2" xfId="13" applyFont="1" applyFill="1" applyBorder="1" applyAlignment="1">
      <alignment horizontal="center" vertical="top" wrapText="1"/>
    </xf>
    <xf numFmtId="0" fontId="39" fillId="0" borderId="2" xfId="13" applyFont="1" applyBorder="1" applyAlignment="1">
      <alignment horizontal="center" vertical="center" wrapText="1"/>
    </xf>
    <xf numFmtId="0" fontId="21" fillId="0" borderId="0" xfId="16" applyFont="1" applyFill="1" applyAlignment="1">
      <alignment horizontal="center" wrapText="1"/>
    </xf>
    <xf numFmtId="0" fontId="23" fillId="0" borderId="0" xfId="16" applyFont="1" applyFill="1" applyAlignment="1">
      <alignment horizontal="center"/>
    </xf>
    <xf numFmtId="0" fontId="24" fillId="0" borderId="14" xfId="16" applyFont="1" applyFill="1" applyBorder="1" applyAlignment="1">
      <alignment horizontal="center"/>
    </xf>
    <xf numFmtId="0" fontId="24" fillId="0" borderId="3" xfId="16" applyFont="1" applyFill="1" applyBorder="1" applyAlignment="1">
      <alignment horizontal="center"/>
    </xf>
    <xf numFmtId="14" fontId="25" fillId="0" borderId="2" xfId="1" applyNumberFormat="1" applyFont="1" applyBorder="1" applyAlignment="1">
      <alignment horizontal="center" vertical="center" wrapText="1"/>
    </xf>
    <xf numFmtId="0" fontId="29" fillId="0" borderId="0" xfId="16" applyFont="1" applyFill="1" applyAlignment="1">
      <alignment horizontal="center" wrapText="1"/>
    </xf>
    <xf numFmtId="0" fontId="23" fillId="0" borderId="0" xfId="16" applyFont="1" applyFill="1" applyAlignment="1">
      <alignment horizontal="center" wrapText="1"/>
    </xf>
    <xf numFmtId="0" fontId="24" fillId="0" borderId="2" xfId="16" applyFont="1" applyFill="1" applyBorder="1" applyAlignment="1">
      <alignment horizontal="center"/>
    </xf>
    <xf numFmtId="0" fontId="21" fillId="0" borderId="2" xfId="16" applyFont="1" applyFill="1" applyBorder="1" applyAlignment="1">
      <alignment horizontal="center" vertical="center" wrapText="1"/>
    </xf>
    <xf numFmtId="165" fontId="66" fillId="0" borderId="4" xfId="9" applyNumberFormat="1" applyFont="1" applyFill="1" applyBorder="1" applyAlignment="1">
      <alignment horizontal="center" vertical="center"/>
    </xf>
    <xf numFmtId="165" fontId="66" fillId="0" borderId="15" xfId="9" applyNumberFormat="1" applyFont="1" applyFill="1" applyBorder="1" applyAlignment="1">
      <alignment horizontal="center" vertical="center"/>
    </xf>
    <xf numFmtId="0" fontId="57" fillId="0" borderId="0" xfId="9" applyFont="1" applyAlignment="1">
      <alignment horizontal="center"/>
    </xf>
    <xf numFmtId="0" fontId="57" fillId="0" borderId="0" xfId="9" applyFont="1" applyFill="1" applyBorder="1" applyAlignment="1">
      <alignment horizontal="center" vertical="top" wrapText="1"/>
    </xf>
    <xf numFmtId="0" fontId="3" fillId="0" borderId="2" xfId="9" applyFont="1" applyFill="1" applyBorder="1" applyAlignment="1">
      <alignment horizontal="center" vertical="center" wrapText="1"/>
    </xf>
    <xf numFmtId="49" fontId="39" fillId="0" borderId="2" xfId="9" applyNumberFormat="1" applyFont="1" applyFill="1" applyBorder="1" applyAlignment="1">
      <alignment horizontal="center" vertical="center" wrapText="1"/>
    </xf>
    <xf numFmtId="0" fontId="10" fillId="0" borderId="2" xfId="9" applyFont="1" applyFill="1" applyBorder="1" applyAlignment="1">
      <alignment horizontal="center" vertical="center"/>
    </xf>
    <xf numFmtId="0" fontId="63" fillId="0" borderId="13" xfId="9" applyFont="1" applyFill="1" applyBorder="1" applyAlignment="1">
      <alignment horizontal="center" vertical="center"/>
    </xf>
    <xf numFmtId="0" fontId="63" fillId="0" borderId="17" xfId="9" applyFont="1" applyFill="1" applyBorder="1" applyAlignment="1">
      <alignment horizontal="center" vertical="center"/>
    </xf>
    <xf numFmtId="0" fontId="4" fillId="0" borderId="2" xfId="9" applyFont="1" applyFill="1" applyBorder="1" applyAlignment="1">
      <alignment horizontal="center" vertical="center"/>
    </xf>
    <xf numFmtId="0" fontId="7" fillId="0" borderId="16" xfId="9" applyFont="1" applyFill="1" applyBorder="1" applyAlignment="1">
      <alignment horizontal="left" vertical="center" wrapText="1"/>
    </xf>
    <xf numFmtId="0" fontId="59" fillId="0" borderId="18" xfId="9" applyFont="1" applyFill="1" applyBorder="1" applyAlignment="1">
      <alignment horizontal="center" vertical="center" wrapText="1"/>
    </xf>
    <xf numFmtId="0" fontId="59" fillId="0" borderId="16" xfId="9" applyFont="1" applyFill="1" applyBorder="1" applyAlignment="1">
      <alignment horizontal="center" vertical="center" wrapText="1"/>
    </xf>
    <xf numFmtId="0" fontId="59" fillId="0" borderId="19" xfId="9" applyFont="1" applyFill="1" applyBorder="1" applyAlignment="1">
      <alignment horizontal="center" vertical="center" wrapText="1"/>
    </xf>
    <xf numFmtId="0" fontId="59" fillId="0" borderId="4" xfId="9" applyFont="1" applyFill="1" applyBorder="1" applyAlignment="1">
      <alignment horizontal="center" vertical="center" wrapText="1"/>
    </xf>
    <xf numFmtId="0" fontId="59" fillId="0" borderId="1" xfId="9" applyFont="1" applyFill="1" applyBorder="1" applyAlignment="1">
      <alignment horizontal="center" vertical="center" wrapText="1"/>
    </xf>
    <xf numFmtId="0" fontId="59" fillId="0" borderId="15" xfId="9" applyFont="1" applyFill="1" applyBorder="1" applyAlignment="1">
      <alignment horizontal="center" vertical="center" wrapText="1"/>
    </xf>
    <xf numFmtId="0" fontId="10" fillId="0" borderId="13" xfId="9" applyFont="1" applyFill="1" applyBorder="1" applyAlignment="1">
      <alignment horizontal="center" vertical="center"/>
    </xf>
    <xf numFmtId="0" fontId="10" fillId="0" borderId="17" xfId="9" applyFont="1" applyFill="1" applyBorder="1" applyAlignment="1">
      <alignment horizontal="center" vertical="center"/>
    </xf>
    <xf numFmtId="1" fontId="12" fillId="0" borderId="2" xfId="10" applyNumberFormat="1" applyFont="1" applyFill="1" applyBorder="1" applyAlignment="1" applyProtection="1">
      <alignment horizontal="center" vertical="center" wrapText="1"/>
    </xf>
    <xf numFmtId="1" fontId="10" fillId="0" borderId="2" xfId="10" applyNumberFormat="1" applyFont="1" applyFill="1" applyBorder="1" applyAlignment="1" applyProtection="1">
      <alignment horizontal="center" vertical="center" wrapText="1"/>
    </xf>
    <xf numFmtId="1" fontId="53" fillId="0" borderId="2" xfId="10" applyNumberFormat="1" applyFont="1" applyFill="1" applyBorder="1" applyAlignment="1" applyProtection="1">
      <alignment horizontal="center" vertical="center" wrapText="1"/>
    </xf>
    <xf numFmtId="1" fontId="12" fillId="0" borderId="14" xfId="10" applyNumberFormat="1" applyFont="1" applyFill="1" applyBorder="1" applyAlignment="1" applyProtection="1">
      <alignment horizontal="center" vertical="center" wrapText="1"/>
    </xf>
    <xf numFmtId="1" fontId="12" fillId="0" borderId="3" xfId="10" applyNumberFormat="1" applyFont="1" applyFill="1" applyBorder="1" applyAlignment="1" applyProtection="1">
      <alignment horizontal="center" vertical="center" wrapText="1"/>
    </xf>
    <xf numFmtId="1" fontId="10" fillId="0" borderId="18" xfId="10" applyNumberFormat="1" applyFont="1" applyFill="1" applyBorder="1" applyAlignment="1" applyProtection="1">
      <alignment horizontal="center" vertical="center" wrapText="1"/>
    </xf>
    <xf numFmtId="1" fontId="10" fillId="0" borderId="16" xfId="10" applyNumberFormat="1" applyFont="1" applyFill="1" applyBorder="1" applyAlignment="1" applyProtection="1">
      <alignment horizontal="center" vertical="center" wrapText="1"/>
    </xf>
    <xf numFmtId="1" fontId="10" fillId="0" borderId="19" xfId="10" applyNumberFormat="1" applyFont="1" applyFill="1" applyBorder="1" applyAlignment="1" applyProtection="1">
      <alignment horizontal="center" vertical="center" wrapText="1"/>
    </xf>
    <xf numFmtId="1" fontId="10" fillId="0" borderId="4" xfId="10" applyNumberFormat="1" applyFont="1" applyFill="1" applyBorder="1" applyAlignment="1" applyProtection="1">
      <alignment horizontal="center" vertical="center" wrapText="1"/>
    </xf>
    <xf numFmtId="1" fontId="10" fillId="0" borderId="1" xfId="10" applyNumberFormat="1" applyFont="1" applyFill="1" applyBorder="1" applyAlignment="1" applyProtection="1">
      <alignment horizontal="center" vertical="center" wrapText="1"/>
    </xf>
    <xf numFmtId="1" fontId="10" fillId="0" borderId="15" xfId="10" applyNumberFormat="1" applyFont="1" applyFill="1" applyBorder="1" applyAlignment="1" applyProtection="1">
      <alignment horizontal="center" vertical="center" wrapText="1"/>
    </xf>
    <xf numFmtId="1" fontId="10" fillId="0" borderId="13" xfId="10" applyNumberFormat="1" applyFont="1" applyFill="1" applyBorder="1" applyAlignment="1" applyProtection="1">
      <alignment horizontal="center" vertical="center" wrapText="1"/>
    </xf>
    <xf numFmtId="1" fontId="10" fillId="0" borderId="22" xfId="10" applyNumberFormat="1" applyFont="1" applyFill="1" applyBorder="1" applyAlignment="1" applyProtection="1">
      <alignment horizontal="center" vertical="center" wrapText="1"/>
    </xf>
    <xf numFmtId="1" fontId="10" fillId="0" borderId="17" xfId="10" applyNumberFormat="1" applyFont="1" applyFill="1" applyBorder="1" applyAlignment="1" applyProtection="1">
      <alignment horizontal="center" vertical="center" wrapText="1"/>
    </xf>
    <xf numFmtId="1" fontId="13" fillId="0" borderId="2" xfId="10" applyNumberFormat="1" applyFont="1" applyFill="1" applyBorder="1" applyAlignment="1" applyProtection="1">
      <alignment horizontal="center" vertical="center" wrapText="1"/>
    </xf>
    <xf numFmtId="1" fontId="9" fillId="0" borderId="2" xfId="10" applyNumberFormat="1" applyFont="1" applyFill="1" applyBorder="1" applyAlignment="1" applyProtection="1">
      <alignment horizontal="center" vertical="center" wrapText="1"/>
    </xf>
    <xf numFmtId="1" fontId="11" fillId="0" borderId="18" xfId="10" applyNumberFormat="1" applyFont="1" applyFill="1" applyBorder="1" applyAlignment="1" applyProtection="1">
      <alignment horizontal="center" vertical="center" wrapText="1"/>
    </xf>
    <xf numFmtId="1" fontId="11" fillId="0" borderId="16" xfId="10" applyNumberFormat="1" applyFont="1" applyFill="1" applyBorder="1" applyAlignment="1" applyProtection="1">
      <alignment horizontal="center" vertical="center" wrapText="1"/>
    </xf>
    <xf numFmtId="1" fontId="11" fillId="0" borderId="19" xfId="10" applyNumberFormat="1" applyFont="1" applyFill="1" applyBorder="1" applyAlignment="1" applyProtection="1">
      <alignment horizontal="center" vertical="center" wrapText="1"/>
    </xf>
    <xf numFmtId="1" fontId="11" fillId="0" borderId="20" xfId="10" applyNumberFormat="1" applyFont="1" applyFill="1" applyBorder="1" applyAlignment="1" applyProtection="1">
      <alignment horizontal="center" vertical="center" wrapText="1"/>
    </xf>
    <xf numFmtId="1" fontId="11" fillId="0" borderId="0" xfId="10" applyNumberFormat="1" applyFont="1" applyFill="1" applyBorder="1" applyAlignment="1" applyProtection="1">
      <alignment horizontal="center" vertical="center" wrapText="1"/>
    </xf>
    <xf numFmtId="1" fontId="11" fillId="0" borderId="21" xfId="10" applyNumberFormat="1" applyFont="1" applyFill="1" applyBorder="1" applyAlignment="1" applyProtection="1">
      <alignment horizontal="center" vertical="center" wrapText="1"/>
    </xf>
    <xf numFmtId="1" fontId="11" fillId="0" borderId="4" xfId="10" applyNumberFormat="1" applyFont="1" applyFill="1" applyBorder="1" applyAlignment="1" applyProtection="1">
      <alignment horizontal="center" vertical="center" wrapText="1"/>
    </xf>
    <xf numFmtId="1" fontId="11" fillId="0" borderId="1" xfId="10" applyNumberFormat="1" applyFont="1" applyFill="1" applyBorder="1" applyAlignment="1" applyProtection="1">
      <alignment horizontal="center" vertical="center" wrapText="1"/>
    </xf>
    <xf numFmtId="1" fontId="11" fillId="0" borderId="15" xfId="10" applyNumberFormat="1" applyFont="1" applyFill="1" applyBorder="1" applyAlignment="1" applyProtection="1">
      <alignment horizontal="center" vertical="center" wrapText="1"/>
    </xf>
    <xf numFmtId="1" fontId="10" fillId="0" borderId="20" xfId="10" applyNumberFormat="1" applyFont="1" applyFill="1" applyBorder="1" applyAlignment="1" applyProtection="1">
      <alignment horizontal="center" vertical="center" wrapText="1"/>
    </xf>
    <xf numFmtId="1" fontId="10" fillId="0" borderId="0" xfId="10" applyNumberFormat="1" applyFont="1" applyFill="1" applyBorder="1" applyAlignment="1" applyProtection="1">
      <alignment horizontal="center" vertical="center" wrapText="1"/>
    </xf>
    <xf numFmtId="1" fontId="10" fillId="0" borderId="21" xfId="10" applyNumberFormat="1" applyFont="1" applyFill="1" applyBorder="1" applyAlignment="1" applyProtection="1">
      <alignment horizontal="center" vertical="center" wrapText="1"/>
    </xf>
    <xf numFmtId="1" fontId="10" fillId="0" borderId="2" xfId="10" applyNumberFormat="1" applyFont="1" applyFill="1" applyBorder="1" applyAlignment="1" applyProtection="1">
      <alignment horizontal="center" vertical="center" wrapText="1"/>
      <protection locked="0"/>
    </xf>
    <xf numFmtId="1" fontId="13" fillId="0" borderId="13" xfId="10" applyNumberFormat="1" applyFont="1" applyFill="1" applyBorder="1" applyAlignment="1" applyProtection="1">
      <alignment horizontal="center" vertical="center" wrapText="1"/>
    </xf>
    <xf numFmtId="1" fontId="13" fillId="0" borderId="17" xfId="10" applyNumberFormat="1" applyFont="1" applyFill="1" applyBorder="1" applyAlignment="1" applyProtection="1">
      <alignment horizontal="center" vertical="center" wrapText="1"/>
    </xf>
    <xf numFmtId="1" fontId="5" fillId="0" borderId="13" xfId="10" applyNumberFormat="1" applyFont="1" applyFill="1" applyBorder="1" applyAlignment="1" applyProtection="1">
      <alignment horizontal="center" vertical="center"/>
      <protection locked="0"/>
    </xf>
    <xf numFmtId="1" fontId="5" fillId="0" borderId="22" xfId="10" applyNumberFormat="1" applyFont="1" applyFill="1" applyBorder="1" applyAlignment="1" applyProtection="1">
      <alignment horizontal="center" vertical="center"/>
      <protection locked="0"/>
    </xf>
    <xf numFmtId="1" fontId="5" fillId="0" borderId="17" xfId="10" applyNumberFormat="1" applyFont="1" applyFill="1" applyBorder="1" applyAlignment="1" applyProtection="1">
      <alignment horizontal="center" vertical="center"/>
      <protection locked="0"/>
    </xf>
    <xf numFmtId="1" fontId="2" fillId="0" borderId="0" xfId="10" applyNumberFormat="1" applyFont="1" applyFill="1" applyAlignment="1" applyProtection="1">
      <alignment horizontal="center"/>
      <protection locked="0"/>
    </xf>
    <xf numFmtId="1" fontId="1" fillId="0" borderId="14" xfId="10" applyNumberFormat="1" applyFont="1" applyFill="1" applyBorder="1" applyAlignment="1" applyProtection="1">
      <alignment horizontal="center" vertical="center" wrapText="1"/>
    </xf>
    <xf numFmtId="1" fontId="1" fillId="0" borderId="3" xfId="10" applyNumberFormat="1" applyFont="1" applyFill="1" applyBorder="1" applyAlignment="1" applyProtection="1">
      <alignment horizontal="center" vertical="center" wrapText="1"/>
    </xf>
    <xf numFmtId="1" fontId="2" fillId="0" borderId="1" xfId="10" applyNumberFormat="1" applyFont="1" applyFill="1" applyBorder="1" applyAlignment="1" applyProtection="1">
      <alignment horizontal="center"/>
      <protection locked="0"/>
    </xf>
    <xf numFmtId="1" fontId="1" fillId="0" borderId="14" xfId="10" applyNumberFormat="1" applyFont="1" applyFill="1" applyBorder="1" applyAlignment="1" applyProtection="1">
      <alignment horizontal="center"/>
    </xf>
    <xf numFmtId="1" fontId="1" fillId="0" borderId="23" xfId="10" applyNumberFormat="1" applyFont="1" applyFill="1" applyBorder="1" applyAlignment="1" applyProtection="1">
      <alignment horizontal="center"/>
    </xf>
    <xf numFmtId="1" fontId="1" fillId="0" borderId="3" xfId="10" applyNumberFormat="1" applyFont="1" applyFill="1" applyBorder="1" applyAlignment="1" applyProtection="1">
      <alignment horizontal="center"/>
    </xf>
  </cellXfs>
  <cellStyles count="18">
    <cellStyle name="Звичайний 2 3" xfId="1"/>
    <cellStyle name="Звичайний 3 2 3" xfId="2"/>
    <cellStyle name="Обычный" xfId="0" builtinId="0"/>
    <cellStyle name="Обычный 2" xfId="3"/>
    <cellStyle name="Обычный 2 2" xfId="4"/>
    <cellStyle name="Обычный 3" xfId="5"/>
    <cellStyle name="Обычный 4" xfId="6"/>
    <cellStyle name="Обычный 5 2" xfId="7"/>
    <cellStyle name="Обычный 5 3" xfId="8"/>
    <cellStyle name="Обычный 6 3" xfId="9"/>
    <cellStyle name="Обычный_06" xfId="10"/>
    <cellStyle name="Обычный_09_Професійний склад" xfId="11"/>
    <cellStyle name="Обычный_12 Зинкевич" xfId="12"/>
    <cellStyle name="Обычный_27.08.2013" xfId="13"/>
    <cellStyle name="Обычный_TБЛ-12~1" xfId="14"/>
    <cellStyle name="Обычный_Иванова_1.03.05 2" xfId="17"/>
    <cellStyle name="Обычный_Кількість безробітних - 04.04" xfId="15"/>
    <cellStyle name="Обычный_Форма7Н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5.xml"/><Relationship Id="rId18" Type="http://schemas.openxmlformats.org/officeDocument/2006/relationships/externalLink" Target="externalLinks/externalLink10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externalLink" Target="externalLinks/externalLink9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8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7.xml"/><Relationship Id="rId23" Type="http://schemas.openxmlformats.org/officeDocument/2006/relationships/calcChain" Target="calcChain.xml"/><Relationship Id="rId10" Type="http://schemas.openxmlformats.org/officeDocument/2006/relationships/externalLink" Target="externalLinks/externalLink2.xml"/><Relationship Id="rId19" Type="http://schemas.openxmlformats.org/officeDocument/2006/relationships/externalLink" Target="externalLinks/externalLink1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externalLink" Target="externalLinks/externalLink6.xml"/><Relationship Id="rId22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KARE~1.ES\AppData\Local\Temp\Rar$DI00.418\23062014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Local\Temp\Rar$DI00.418\2306201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AppData\Local\Temp\Rar$DI00.418\&#1060;&#1080;&#1083;&#1100;&#1090;&#1088;_1908&#1086;&#1073;&#1083;&#1110;&#1082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&#1060;&#1080;&#1083;&#1100;&#1090;&#1088;_1908&#1086;&#1073;&#1083;&#1110;&#1082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KARE~1.ES\AppData\Local\Temp\Rar$DI00.418\&#1060;&#1080;&#1083;&#1100;&#1090;&#1088;_1908&#1086;&#1073;&#1083;&#1110;&#1082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Local\Temp\Rar$DI00.418\&#1060;&#1080;&#1083;&#1100;&#1090;&#1088;_1908&#1086;&#1073;&#1083;&#1110;&#1082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AppData\Local\Temp\Rar$DI00.418\23062014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2306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2:K16"/>
  <sheetViews>
    <sheetView tabSelected="1" workbookViewId="0"/>
  </sheetViews>
  <sheetFormatPr defaultRowHeight="15" x14ac:dyDescent="0.25"/>
  <cols>
    <col min="1" max="1" width="51.85546875" style="218" customWidth="1"/>
    <col min="2" max="2" width="52.85546875" style="218" customWidth="1"/>
    <col min="3" max="16384" width="9.140625" style="218"/>
  </cols>
  <sheetData>
    <row r="2" spans="1:11" ht="26.25" customHeight="1" x14ac:dyDescent="0.25">
      <c r="A2" s="228" t="s">
        <v>172</v>
      </c>
      <c r="B2" s="228"/>
    </row>
    <row r="3" spans="1:11" ht="20.25" x14ac:dyDescent="0.25">
      <c r="A3" s="229" t="s">
        <v>103</v>
      </c>
      <c r="B3" s="229"/>
      <c r="C3" s="219"/>
      <c r="D3" s="219"/>
      <c r="E3" s="219"/>
      <c r="F3" s="219"/>
      <c r="G3" s="219"/>
      <c r="H3" s="219"/>
      <c r="I3" s="219"/>
      <c r="J3" s="219"/>
      <c r="K3" s="219"/>
    </row>
    <row r="4" spans="1:11" ht="24" customHeight="1" x14ac:dyDescent="0.25"/>
    <row r="5" spans="1:11" ht="30.75" customHeight="1" x14ac:dyDescent="0.25">
      <c r="A5" s="230" t="s">
        <v>183</v>
      </c>
      <c r="B5" s="221" t="s">
        <v>186</v>
      </c>
    </row>
    <row r="6" spans="1:11" ht="30.75" customHeight="1" x14ac:dyDescent="0.25">
      <c r="A6" s="231"/>
      <c r="B6" s="222" t="s">
        <v>187</v>
      </c>
    </row>
    <row r="7" spans="1:11" ht="30.75" customHeight="1" x14ac:dyDescent="0.25">
      <c r="A7" s="232"/>
      <c r="B7" s="220" t="s">
        <v>188</v>
      </c>
    </row>
    <row r="8" spans="1:11" ht="30.75" customHeight="1" x14ac:dyDescent="0.25">
      <c r="A8" s="225" t="s">
        <v>84</v>
      </c>
      <c r="B8" s="221" t="s">
        <v>174</v>
      </c>
    </row>
    <row r="9" spans="1:11" ht="30.75" customHeight="1" x14ac:dyDescent="0.25">
      <c r="A9" s="226"/>
      <c r="B9" s="222" t="s">
        <v>175</v>
      </c>
    </row>
    <row r="10" spans="1:11" ht="30.75" customHeight="1" thickBot="1" x14ac:dyDescent="0.3">
      <c r="A10" s="233"/>
      <c r="B10" s="223" t="s">
        <v>176</v>
      </c>
    </row>
    <row r="11" spans="1:11" ht="30.75" customHeight="1" thickTop="1" x14ac:dyDescent="0.25">
      <c r="A11" s="231" t="s">
        <v>184</v>
      </c>
      <c r="B11" s="224" t="s">
        <v>177</v>
      </c>
    </row>
    <row r="12" spans="1:11" ht="30.75" customHeight="1" x14ac:dyDescent="0.25">
      <c r="A12" s="231"/>
      <c r="B12" s="222" t="s">
        <v>178</v>
      </c>
    </row>
    <row r="13" spans="1:11" ht="30.75" customHeight="1" x14ac:dyDescent="0.25">
      <c r="A13" s="232"/>
      <c r="B13" s="220" t="s">
        <v>179</v>
      </c>
    </row>
    <row r="14" spans="1:11" ht="30.75" customHeight="1" x14ac:dyDescent="0.25">
      <c r="A14" s="225" t="s">
        <v>173</v>
      </c>
      <c r="B14" s="221" t="s">
        <v>180</v>
      </c>
    </row>
    <row r="15" spans="1:11" ht="30.75" customHeight="1" x14ac:dyDescent="0.25">
      <c r="A15" s="226"/>
      <c r="B15" s="222" t="s">
        <v>181</v>
      </c>
    </row>
    <row r="16" spans="1:11" ht="30.75" customHeight="1" x14ac:dyDescent="0.25">
      <c r="A16" s="227"/>
      <c r="B16" s="220" t="s">
        <v>182</v>
      </c>
    </row>
  </sheetData>
  <mergeCells count="6">
    <mergeCell ref="A14:A16"/>
    <mergeCell ref="A2:B2"/>
    <mergeCell ref="A3:B3"/>
    <mergeCell ref="A5:A7"/>
    <mergeCell ref="A8:A10"/>
    <mergeCell ref="A11:A13"/>
  </mergeCells>
  <printOptions horizontalCentered="1"/>
  <pageMargins left="0.31496062992125984" right="0.31496062992125984" top="0.35433070866141736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K22"/>
  <sheetViews>
    <sheetView view="pageBreakPreview" zoomScaleNormal="100" zoomScaleSheetLayoutView="100" workbookViewId="0">
      <selection activeCell="V5" sqref="V5"/>
    </sheetView>
  </sheetViews>
  <sheetFormatPr defaultColWidth="10.28515625" defaultRowHeight="15" x14ac:dyDescent="0.25"/>
  <cols>
    <col min="1" max="1" width="33.42578125" style="44" customWidth="1"/>
    <col min="2" max="2" width="10.7109375" style="48" customWidth="1"/>
    <col min="3" max="3" width="11.42578125" style="48" customWidth="1"/>
    <col min="4" max="4" width="10.42578125" style="44" customWidth="1"/>
    <col min="5" max="5" width="11.28515625" style="44" customWidth="1"/>
    <col min="6" max="6" width="12.7109375" style="44" customWidth="1"/>
    <col min="7" max="7" width="12" style="44" customWidth="1"/>
    <col min="8" max="8" width="8.5703125" style="44" customWidth="1"/>
    <col min="9" max="11" width="9.140625" style="44" customWidth="1"/>
    <col min="12" max="245" width="7.85546875" style="44" customWidth="1"/>
    <col min="246" max="246" width="39.28515625" style="44" customWidth="1"/>
    <col min="247" max="16384" width="10.28515625" style="44"/>
  </cols>
  <sheetData>
    <row r="1" spans="1:11" ht="49.5" customHeight="1" x14ac:dyDescent="0.25">
      <c r="A1" s="234" t="s">
        <v>185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</row>
    <row r="2" spans="1:11" s="160" customFormat="1" ht="27" customHeight="1" x14ac:dyDescent="0.25">
      <c r="A2" s="235" t="s">
        <v>103</v>
      </c>
      <c r="B2" s="235"/>
      <c r="C2" s="235"/>
      <c r="D2" s="235"/>
      <c r="E2" s="235"/>
      <c r="F2" s="235"/>
      <c r="G2" s="235"/>
      <c r="H2" s="235"/>
      <c r="I2" s="235"/>
      <c r="J2" s="235"/>
      <c r="K2" s="235"/>
    </row>
    <row r="3" spans="1:11" s="46" customFormat="1" ht="39" customHeight="1" x14ac:dyDescent="0.2">
      <c r="A3" s="241"/>
      <c r="B3" s="236" t="s">
        <v>71</v>
      </c>
      <c r="C3" s="237"/>
      <c r="D3" s="238" t="s">
        <v>72</v>
      </c>
      <c r="E3" s="239"/>
      <c r="F3" s="238" t="s">
        <v>73</v>
      </c>
      <c r="G3" s="239"/>
      <c r="H3" s="238" t="s">
        <v>74</v>
      </c>
      <c r="I3" s="239"/>
      <c r="J3" s="238" t="s">
        <v>75</v>
      </c>
      <c r="K3" s="240"/>
    </row>
    <row r="4" spans="1:11" s="46" customFormat="1" ht="40.5" customHeight="1" x14ac:dyDescent="0.2">
      <c r="A4" s="242"/>
      <c r="B4" s="158" t="s">
        <v>97</v>
      </c>
      <c r="C4" s="81" t="s">
        <v>154</v>
      </c>
      <c r="D4" s="159" t="s">
        <v>97</v>
      </c>
      <c r="E4" s="81" t="s">
        <v>154</v>
      </c>
      <c r="F4" s="159" t="s">
        <v>97</v>
      </c>
      <c r="G4" s="81" t="s">
        <v>154</v>
      </c>
      <c r="H4" s="159" t="s">
        <v>97</v>
      </c>
      <c r="I4" s="81" t="s">
        <v>154</v>
      </c>
      <c r="J4" s="159" t="s">
        <v>97</v>
      </c>
      <c r="K4" s="158" t="s">
        <v>154</v>
      </c>
    </row>
    <row r="5" spans="1:11" s="46" customFormat="1" ht="63" customHeight="1" x14ac:dyDescent="0.2">
      <c r="A5" s="214" t="s">
        <v>152</v>
      </c>
      <c r="B5" s="78">
        <v>17747.7</v>
      </c>
      <c r="C5" s="77">
        <v>17907.599999999999</v>
      </c>
      <c r="D5" s="162">
        <v>12267</v>
      </c>
      <c r="E5" s="77">
        <v>12341</v>
      </c>
      <c r="F5" s="162">
        <v>5480.7</v>
      </c>
      <c r="G5" s="77">
        <v>5566.6</v>
      </c>
      <c r="H5" s="162">
        <v>8486.1</v>
      </c>
      <c r="I5" s="77">
        <v>8551.7999999999993</v>
      </c>
      <c r="J5" s="162">
        <v>9261.6</v>
      </c>
      <c r="K5" s="78">
        <v>9355.7999999999993</v>
      </c>
    </row>
    <row r="6" spans="1:11" s="46" customFormat="1" ht="48.75" customHeight="1" x14ac:dyDescent="0.2">
      <c r="A6" s="215" t="s">
        <v>151</v>
      </c>
      <c r="B6" s="76">
        <v>61.9</v>
      </c>
      <c r="C6" s="75">
        <v>62.8</v>
      </c>
      <c r="D6" s="166">
        <v>63.2</v>
      </c>
      <c r="E6" s="75">
        <v>63.9</v>
      </c>
      <c r="F6" s="166">
        <v>59.3</v>
      </c>
      <c r="G6" s="75">
        <v>60.5</v>
      </c>
      <c r="H6" s="166">
        <v>56.4</v>
      </c>
      <c r="I6" s="75">
        <v>57.1</v>
      </c>
      <c r="J6" s="166">
        <v>68.099999999999994</v>
      </c>
      <c r="K6" s="76">
        <v>69.099999999999994</v>
      </c>
    </row>
    <row r="7" spans="1:11" s="46" customFormat="1" ht="57" customHeight="1" x14ac:dyDescent="0.2">
      <c r="A7" s="167" t="s">
        <v>85</v>
      </c>
      <c r="B7" s="74">
        <v>16034.9</v>
      </c>
      <c r="C7" s="73">
        <v>16261.8</v>
      </c>
      <c r="D7" s="165">
        <v>11150.8</v>
      </c>
      <c r="E7" s="73">
        <v>11276.1</v>
      </c>
      <c r="F7" s="165">
        <v>4884.1000000000004</v>
      </c>
      <c r="G7" s="73">
        <v>4985.7</v>
      </c>
      <c r="H7" s="165">
        <v>7711.7</v>
      </c>
      <c r="I7" s="73">
        <v>7850.8</v>
      </c>
      <c r="J7" s="165">
        <v>8323.2000000000007</v>
      </c>
      <c r="K7" s="74">
        <v>8411</v>
      </c>
    </row>
    <row r="8" spans="1:11" s="46" customFormat="1" ht="54.75" customHeight="1" x14ac:dyDescent="0.2">
      <c r="A8" s="163" t="s">
        <v>84</v>
      </c>
      <c r="B8" s="80">
        <v>55.9</v>
      </c>
      <c r="C8" s="79">
        <v>57.1</v>
      </c>
      <c r="D8" s="161">
        <v>57.4</v>
      </c>
      <c r="E8" s="79">
        <v>58.4</v>
      </c>
      <c r="F8" s="161">
        <v>52.8</v>
      </c>
      <c r="G8" s="79">
        <v>54.2</v>
      </c>
      <c r="H8" s="161">
        <v>51.2</v>
      </c>
      <c r="I8" s="79">
        <v>52.5</v>
      </c>
      <c r="J8" s="161">
        <v>61.2</v>
      </c>
      <c r="K8" s="80">
        <v>62.2</v>
      </c>
    </row>
    <row r="9" spans="1:11" s="46" customFormat="1" ht="70.5" customHeight="1" x14ac:dyDescent="0.2">
      <c r="A9" s="164" t="s">
        <v>90</v>
      </c>
      <c r="B9" s="78">
        <v>1712.8</v>
      </c>
      <c r="C9" s="77">
        <v>1645.8</v>
      </c>
      <c r="D9" s="162">
        <v>1116.2</v>
      </c>
      <c r="E9" s="77">
        <v>1064.9000000000001</v>
      </c>
      <c r="F9" s="162">
        <v>596.6</v>
      </c>
      <c r="G9" s="77">
        <v>580.9</v>
      </c>
      <c r="H9" s="162">
        <v>774.4</v>
      </c>
      <c r="I9" s="77">
        <v>701</v>
      </c>
      <c r="J9" s="162">
        <v>938.4</v>
      </c>
      <c r="K9" s="78">
        <v>944.8</v>
      </c>
    </row>
    <row r="10" spans="1:11" s="46" customFormat="1" ht="60.75" customHeight="1" x14ac:dyDescent="0.2">
      <c r="A10" s="163" t="s">
        <v>173</v>
      </c>
      <c r="B10" s="80">
        <v>9.6999999999999993</v>
      </c>
      <c r="C10" s="79">
        <v>9.1999999999999993</v>
      </c>
      <c r="D10" s="161">
        <v>9.1</v>
      </c>
      <c r="E10" s="79">
        <v>8.6</v>
      </c>
      <c r="F10" s="161">
        <v>10.9</v>
      </c>
      <c r="G10" s="79">
        <v>10.4</v>
      </c>
      <c r="H10" s="161">
        <v>9.1</v>
      </c>
      <c r="I10" s="79">
        <v>8.1999999999999993</v>
      </c>
      <c r="J10" s="161">
        <v>10.1</v>
      </c>
      <c r="K10" s="80">
        <v>10.1</v>
      </c>
    </row>
    <row r="11" spans="1:11" s="50" customFormat="1" ht="15.75" x14ac:dyDescent="0.25">
      <c r="A11" s="47"/>
      <c r="B11" s="47"/>
      <c r="C11" s="48"/>
      <c r="D11" s="47"/>
      <c r="E11" s="47"/>
      <c r="F11" s="49"/>
      <c r="G11" s="47"/>
      <c r="H11" s="47"/>
      <c r="I11" s="47"/>
      <c r="J11" s="47"/>
      <c r="K11" s="47"/>
    </row>
    <row r="12" spans="1:11" s="52" customFormat="1" ht="12" customHeight="1" x14ac:dyDescent="0.25">
      <c r="A12" s="51"/>
      <c r="B12" s="51"/>
      <c r="C12" s="48"/>
      <c r="D12" s="51"/>
      <c r="E12" s="51"/>
      <c r="F12" s="49"/>
      <c r="G12" s="51"/>
      <c r="H12" s="51"/>
      <c r="I12" s="51"/>
      <c r="J12" s="51"/>
      <c r="K12" s="51"/>
    </row>
    <row r="13" spans="1:11" ht="15.75" x14ac:dyDescent="0.25">
      <c r="A13" s="53"/>
      <c r="F13" s="49"/>
    </row>
    <row r="14" spans="1:11" ht="15.75" x14ac:dyDescent="0.25">
      <c r="A14" s="53"/>
      <c r="F14" s="49"/>
    </row>
    <row r="15" spans="1:11" ht="15.75" x14ac:dyDescent="0.25">
      <c r="A15" s="53"/>
      <c r="F15" s="49"/>
    </row>
    <row r="16" spans="1:11" ht="15.75" x14ac:dyDescent="0.25">
      <c r="A16" s="53"/>
      <c r="F16" s="54"/>
    </row>
    <row r="17" spans="1:6" ht="15.75" x14ac:dyDescent="0.25">
      <c r="A17" s="53"/>
      <c r="F17" s="55"/>
    </row>
    <row r="18" spans="1:6" ht="15.75" x14ac:dyDescent="0.25">
      <c r="A18" s="53"/>
      <c r="F18" s="49"/>
    </row>
    <row r="19" spans="1:6" ht="15.75" x14ac:dyDescent="0.25">
      <c r="A19" s="53"/>
      <c r="F19" s="49"/>
    </row>
    <row r="20" spans="1:6" ht="15.75" x14ac:dyDescent="0.25">
      <c r="A20" s="53"/>
      <c r="F20" s="49"/>
    </row>
    <row r="21" spans="1:6" ht="15.75" x14ac:dyDescent="0.25">
      <c r="A21" s="53"/>
      <c r="F21" s="49"/>
    </row>
    <row r="22" spans="1:6" x14ac:dyDescent="0.25">
      <c r="A22" s="53"/>
    </row>
  </sheetData>
  <mergeCells count="8">
    <mergeCell ref="A1:K1"/>
    <mergeCell ref="A2:K2"/>
    <mergeCell ref="B3:C3"/>
    <mergeCell ref="D3:E3"/>
    <mergeCell ref="F3:G3"/>
    <mergeCell ref="H3:I3"/>
    <mergeCell ref="J3:K3"/>
    <mergeCell ref="A3:A4"/>
  </mergeCells>
  <printOptions horizontalCentered="1"/>
  <pageMargins left="0.24" right="0.17" top="0.46" bottom="0.19685039370078741" header="0" footer="0"/>
  <pageSetup paperSize="9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J37"/>
  <sheetViews>
    <sheetView view="pageBreakPreview" zoomScale="85" zoomScaleNormal="75" zoomScaleSheetLayoutView="85" workbookViewId="0">
      <pane xSplit="1" ySplit="7" topLeftCell="B8" activePane="bottomRight" state="frozen"/>
      <selection activeCell="A3" sqref="A3:A4"/>
      <selection pane="topRight" activeCell="A3" sqref="A3:A4"/>
      <selection pane="bottomLeft" activeCell="A3" sqref="A3:A4"/>
      <selection pane="bottomRight" activeCell="A5" sqref="A5:A6"/>
    </sheetView>
  </sheetViews>
  <sheetFormatPr defaultColWidth="8.28515625" defaultRowHeight="12.75" x14ac:dyDescent="0.2"/>
  <cols>
    <col min="1" max="1" width="20.85546875" style="57" customWidth="1"/>
    <col min="2" max="2" width="16.42578125" style="57" customWidth="1"/>
    <col min="3" max="3" width="14.42578125" style="57" customWidth="1"/>
    <col min="4" max="4" width="14" style="57" customWidth="1"/>
    <col min="5" max="5" width="13.28515625" style="57" customWidth="1"/>
    <col min="6" max="6" width="12.7109375" style="57" customWidth="1"/>
    <col min="7" max="7" width="12" style="57" customWidth="1"/>
    <col min="8" max="8" width="12.5703125" style="57" customWidth="1"/>
    <col min="9" max="9" width="13.7109375" style="57" customWidth="1"/>
    <col min="10" max="10" width="9.140625" style="58" customWidth="1"/>
    <col min="11" max="252" width="9.140625" style="57" customWidth="1"/>
    <col min="253" max="253" width="18.5703125" style="57" customWidth="1"/>
    <col min="254" max="254" width="11.5703125" style="57" customWidth="1"/>
    <col min="255" max="255" width="11" style="57" customWidth="1"/>
    <col min="256" max="16384" width="8.28515625" style="57"/>
  </cols>
  <sheetData>
    <row r="1" spans="1:9" s="56" customFormat="1" ht="18" customHeight="1" x14ac:dyDescent="0.3">
      <c r="A1" s="243" t="s">
        <v>153</v>
      </c>
      <c r="B1" s="243"/>
      <c r="C1" s="243"/>
      <c r="D1" s="243"/>
      <c r="E1" s="243"/>
      <c r="F1" s="243"/>
      <c r="G1" s="243"/>
      <c r="H1" s="243"/>
      <c r="I1" s="243"/>
    </row>
    <row r="2" spans="1:9" s="56" customFormat="1" ht="14.25" customHeight="1" x14ac:dyDescent="0.3">
      <c r="A2" s="244" t="s">
        <v>76</v>
      </c>
      <c r="B2" s="244"/>
      <c r="C2" s="244"/>
      <c r="D2" s="244"/>
      <c r="E2" s="244"/>
      <c r="F2" s="244"/>
      <c r="G2" s="244"/>
      <c r="H2" s="244"/>
      <c r="I2" s="244"/>
    </row>
    <row r="3" spans="1:9" s="56" customFormat="1" ht="9" hidden="1" customHeight="1" x14ac:dyDescent="0.3">
      <c r="A3" s="244"/>
      <c r="B3" s="244"/>
      <c r="C3" s="244"/>
      <c r="D3" s="244"/>
      <c r="E3" s="244"/>
      <c r="F3" s="244"/>
      <c r="G3" s="244"/>
      <c r="H3" s="244"/>
      <c r="I3" s="244"/>
    </row>
    <row r="4" spans="1:9" ht="18" customHeight="1" x14ac:dyDescent="0.25">
      <c r="A4" s="45" t="s">
        <v>70</v>
      </c>
      <c r="F4" s="245"/>
      <c r="G4" s="245"/>
      <c r="H4" s="245"/>
      <c r="I4" s="245"/>
    </row>
    <row r="5" spans="1:9" s="59" customFormat="1" ht="16.5" customHeight="1" x14ac:dyDescent="0.25">
      <c r="A5" s="247"/>
      <c r="B5" s="248" t="s">
        <v>77</v>
      </c>
      <c r="C5" s="248"/>
      <c r="D5" s="248" t="s">
        <v>78</v>
      </c>
      <c r="E5" s="248"/>
      <c r="F5" s="248" t="s">
        <v>79</v>
      </c>
      <c r="G5" s="248"/>
      <c r="H5" s="248" t="s">
        <v>80</v>
      </c>
      <c r="I5" s="248"/>
    </row>
    <row r="6" spans="1:9" s="60" customFormat="1" ht="27.75" customHeight="1" x14ac:dyDescent="0.25">
      <c r="A6" s="247"/>
      <c r="B6" s="216" t="s">
        <v>97</v>
      </c>
      <c r="C6" s="216" t="s">
        <v>154</v>
      </c>
      <c r="D6" s="216" t="s">
        <v>97</v>
      </c>
      <c r="E6" s="216" t="s">
        <v>154</v>
      </c>
      <c r="F6" s="216" t="s">
        <v>97</v>
      </c>
      <c r="G6" s="216" t="s">
        <v>154</v>
      </c>
      <c r="H6" s="216" t="s">
        <v>97</v>
      </c>
      <c r="I6" s="216" t="s">
        <v>154</v>
      </c>
    </row>
    <row r="7" spans="1:9" s="59" customFormat="1" ht="12.75" customHeight="1" x14ac:dyDescent="0.25">
      <c r="A7" s="61"/>
      <c r="B7" s="246" t="s">
        <v>81</v>
      </c>
      <c r="C7" s="246"/>
      <c r="D7" s="246" t="s">
        <v>82</v>
      </c>
      <c r="E7" s="246"/>
      <c r="F7" s="246" t="s">
        <v>81</v>
      </c>
      <c r="G7" s="246"/>
      <c r="H7" s="246" t="s">
        <v>82</v>
      </c>
      <c r="I7" s="246"/>
    </row>
    <row r="8" spans="1:9" s="66" customFormat="1" ht="18" customHeight="1" x14ac:dyDescent="0.25">
      <c r="A8" s="62" t="s">
        <v>13</v>
      </c>
      <c r="B8" s="63">
        <v>16034.9</v>
      </c>
      <c r="C8" s="64">
        <v>16261.8</v>
      </c>
      <c r="D8" s="65">
        <v>55.9</v>
      </c>
      <c r="E8" s="65">
        <v>57.1</v>
      </c>
      <c r="F8" s="64">
        <v>1712.8000000000004</v>
      </c>
      <c r="G8" s="64">
        <v>1645.8000000000002</v>
      </c>
      <c r="H8" s="65">
        <v>9.6999999999999993</v>
      </c>
      <c r="I8" s="65">
        <v>9.1999999999999993</v>
      </c>
    </row>
    <row r="9" spans="1:9" ht="15.75" customHeight="1" x14ac:dyDescent="0.25">
      <c r="A9" s="67" t="s">
        <v>14</v>
      </c>
      <c r="B9" s="68">
        <v>644.9</v>
      </c>
      <c r="C9" s="68">
        <v>651.1</v>
      </c>
      <c r="D9" s="68">
        <v>56.1</v>
      </c>
      <c r="E9" s="68">
        <v>57.1</v>
      </c>
      <c r="F9" s="69">
        <v>79.900000000000006</v>
      </c>
      <c r="G9" s="69">
        <v>74.599999999999994</v>
      </c>
      <c r="H9" s="68">
        <v>11</v>
      </c>
      <c r="I9" s="68">
        <v>10.3</v>
      </c>
    </row>
    <row r="10" spans="1:9" ht="15.75" customHeight="1" x14ac:dyDescent="0.25">
      <c r="A10" s="67" t="s">
        <v>15</v>
      </c>
      <c r="B10" s="68">
        <v>364.2</v>
      </c>
      <c r="C10" s="68">
        <v>369.9</v>
      </c>
      <c r="D10" s="68">
        <v>48.6</v>
      </c>
      <c r="E10" s="68">
        <v>49.5</v>
      </c>
      <c r="F10" s="69">
        <v>54.4</v>
      </c>
      <c r="G10" s="69">
        <v>52.1</v>
      </c>
      <c r="H10" s="68">
        <v>13</v>
      </c>
      <c r="I10" s="68">
        <v>12.3</v>
      </c>
    </row>
    <row r="11" spans="1:9" ht="15.75" customHeight="1" x14ac:dyDescent="0.25">
      <c r="A11" s="67" t="s">
        <v>16</v>
      </c>
      <c r="B11" s="68">
        <v>1400</v>
      </c>
      <c r="C11" s="68">
        <v>1404</v>
      </c>
      <c r="D11" s="68">
        <v>58.5</v>
      </c>
      <c r="E11" s="68">
        <v>59</v>
      </c>
      <c r="F11" s="69">
        <v>125.8</v>
      </c>
      <c r="G11" s="69">
        <v>124.1</v>
      </c>
      <c r="H11" s="68">
        <v>8.1999999999999993</v>
      </c>
      <c r="I11" s="68">
        <v>8.1</v>
      </c>
    </row>
    <row r="12" spans="1:9" ht="15.75" customHeight="1" x14ac:dyDescent="0.25">
      <c r="A12" s="67" t="s">
        <v>17</v>
      </c>
      <c r="B12" s="68">
        <v>737.1</v>
      </c>
      <c r="C12" s="68">
        <v>742.1</v>
      </c>
      <c r="D12" s="68">
        <v>49.7</v>
      </c>
      <c r="E12" s="68">
        <v>50.6</v>
      </c>
      <c r="F12" s="69">
        <v>125.3</v>
      </c>
      <c r="G12" s="69">
        <v>121.8</v>
      </c>
      <c r="H12" s="68">
        <v>14.5</v>
      </c>
      <c r="I12" s="68">
        <v>14.1</v>
      </c>
    </row>
    <row r="13" spans="1:9" ht="15.75" customHeight="1" x14ac:dyDescent="0.25">
      <c r="A13" s="67" t="s">
        <v>18</v>
      </c>
      <c r="B13" s="68">
        <v>482.5</v>
      </c>
      <c r="C13" s="68">
        <v>493.8</v>
      </c>
      <c r="D13" s="68">
        <v>53.7</v>
      </c>
      <c r="E13" s="68">
        <v>55.4</v>
      </c>
      <c r="F13" s="69">
        <v>60.1</v>
      </c>
      <c r="G13" s="69">
        <v>58.2</v>
      </c>
      <c r="H13" s="68">
        <v>11.1</v>
      </c>
      <c r="I13" s="68">
        <v>10.5</v>
      </c>
    </row>
    <row r="14" spans="1:9" ht="15.75" customHeight="1" x14ac:dyDescent="0.25">
      <c r="A14" s="67" t="s">
        <v>19</v>
      </c>
      <c r="B14" s="68">
        <v>497.2</v>
      </c>
      <c r="C14" s="68">
        <v>502.8</v>
      </c>
      <c r="D14" s="68">
        <v>54</v>
      </c>
      <c r="E14" s="68">
        <v>54.7</v>
      </c>
      <c r="F14" s="69">
        <v>54.5</v>
      </c>
      <c r="G14" s="69">
        <v>53.7</v>
      </c>
      <c r="H14" s="68">
        <v>9.9</v>
      </c>
      <c r="I14" s="68">
        <v>9.6</v>
      </c>
    </row>
    <row r="15" spans="1:9" ht="15.75" customHeight="1" x14ac:dyDescent="0.25">
      <c r="A15" s="67" t="s">
        <v>20</v>
      </c>
      <c r="B15" s="68">
        <v>720.4</v>
      </c>
      <c r="C15" s="68">
        <v>727.6</v>
      </c>
      <c r="D15" s="68">
        <v>55.8</v>
      </c>
      <c r="E15" s="68">
        <v>57</v>
      </c>
      <c r="F15" s="69">
        <v>85.8</v>
      </c>
      <c r="G15" s="69">
        <v>83</v>
      </c>
      <c r="H15" s="68">
        <v>10.6</v>
      </c>
      <c r="I15" s="68">
        <v>10.199999999999999</v>
      </c>
    </row>
    <row r="16" spans="1:9" ht="15.75" customHeight="1" x14ac:dyDescent="0.25">
      <c r="A16" s="67" t="s">
        <v>21</v>
      </c>
      <c r="B16" s="68">
        <v>551.20000000000005</v>
      </c>
      <c r="C16" s="68">
        <v>563.4</v>
      </c>
      <c r="D16" s="68">
        <v>54.2</v>
      </c>
      <c r="E16" s="68">
        <v>55.5</v>
      </c>
      <c r="F16" s="69">
        <v>51.2</v>
      </c>
      <c r="G16" s="69">
        <v>48.8</v>
      </c>
      <c r="H16" s="68">
        <v>8.5</v>
      </c>
      <c r="I16" s="68">
        <v>8</v>
      </c>
    </row>
    <row r="17" spans="1:9" ht="15.75" customHeight="1" x14ac:dyDescent="0.25">
      <c r="A17" s="67" t="s">
        <v>83</v>
      </c>
      <c r="B17" s="68">
        <v>756.6</v>
      </c>
      <c r="C17" s="68">
        <v>763.3</v>
      </c>
      <c r="D17" s="68">
        <v>58.6</v>
      </c>
      <c r="E17" s="68">
        <v>58.7</v>
      </c>
      <c r="F17" s="69">
        <v>52.2</v>
      </c>
      <c r="G17" s="69">
        <v>51.2</v>
      </c>
      <c r="H17" s="68">
        <v>6.5</v>
      </c>
      <c r="I17" s="68">
        <v>6.3</v>
      </c>
    </row>
    <row r="18" spans="1:9" ht="15.75" customHeight="1" x14ac:dyDescent="0.25">
      <c r="A18" s="67" t="s">
        <v>23</v>
      </c>
      <c r="B18" s="68">
        <v>376.6</v>
      </c>
      <c r="C18" s="68">
        <v>379.7</v>
      </c>
      <c r="D18" s="68">
        <v>53.9</v>
      </c>
      <c r="E18" s="68">
        <v>54.9</v>
      </c>
      <c r="F18" s="69">
        <v>54.2</v>
      </c>
      <c r="G18" s="69">
        <v>52.1</v>
      </c>
      <c r="H18" s="68">
        <v>12.6</v>
      </c>
      <c r="I18" s="68">
        <v>12.1</v>
      </c>
    </row>
    <row r="19" spans="1:9" ht="15.75" customHeight="1" x14ac:dyDescent="0.25">
      <c r="A19" s="67" t="s">
        <v>24</v>
      </c>
      <c r="B19" s="68">
        <v>289.39999999999998</v>
      </c>
      <c r="C19" s="68">
        <v>294.7</v>
      </c>
      <c r="D19" s="68">
        <v>55.2</v>
      </c>
      <c r="E19" s="68">
        <v>57</v>
      </c>
      <c r="F19" s="69">
        <v>58.2</v>
      </c>
      <c r="G19" s="69">
        <v>53.3</v>
      </c>
      <c r="H19" s="68">
        <v>16.7</v>
      </c>
      <c r="I19" s="68">
        <v>15.3</v>
      </c>
    </row>
    <row r="20" spans="1:9" ht="15.75" customHeight="1" x14ac:dyDescent="0.25">
      <c r="A20" s="67" t="s">
        <v>25</v>
      </c>
      <c r="B20" s="68">
        <v>1042.9000000000001</v>
      </c>
      <c r="C20" s="68">
        <v>1058.0999999999999</v>
      </c>
      <c r="D20" s="68">
        <v>55.9</v>
      </c>
      <c r="E20" s="68">
        <v>56.9</v>
      </c>
      <c r="F20" s="69">
        <v>88.3</v>
      </c>
      <c r="G20" s="69">
        <v>84.7</v>
      </c>
      <c r="H20" s="68">
        <v>7.8</v>
      </c>
      <c r="I20" s="68">
        <v>7.4</v>
      </c>
    </row>
    <row r="21" spans="1:9" ht="15.75" customHeight="1" x14ac:dyDescent="0.25">
      <c r="A21" s="67" t="s">
        <v>26</v>
      </c>
      <c r="B21" s="68">
        <v>493.7</v>
      </c>
      <c r="C21" s="68">
        <v>495.3</v>
      </c>
      <c r="D21" s="68">
        <v>57.8</v>
      </c>
      <c r="E21" s="68">
        <v>58.5</v>
      </c>
      <c r="F21" s="69">
        <v>56.6</v>
      </c>
      <c r="G21" s="69">
        <v>55.3</v>
      </c>
      <c r="H21" s="68">
        <v>10.3</v>
      </c>
      <c r="I21" s="68">
        <v>10</v>
      </c>
    </row>
    <row r="22" spans="1:9" ht="15.75" customHeight="1" x14ac:dyDescent="0.25">
      <c r="A22" s="67" t="s">
        <v>27</v>
      </c>
      <c r="B22" s="68">
        <v>982.6</v>
      </c>
      <c r="C22" s="68">
        <v>1000.3</v>
      </c>
      <c r="D22" s="68">
        <v>56</v>
      </c>
      <c r="E22" s="68">
        <v>57.2</v>
      </c>
      <c r="F22" s="69">
        <v>78.7</v>
      </c>
      <c r="G22" s="69">
        <v>74.900000000000006</v>
      </c>
      <c r="H22" s="68">
        <v>7.4</v>
      </c>
      <c r="I22" s="68">
        <v>7</v>
      </c>
    </row>
    <row r="23" spans="1:9" ht="15.75" customHeight="1" x14ac:dyDescent="0.25">
      <c r="A23" s="67" t="s">
        <v>28</v>
      </c>
      <c r="B23" s="68">
        <v>573</v>
      </c>
      <c r="C23" s="68">
        <v>580.29999999999995</v>
      </c>
      <c r="D23" s="68">
        <v>54.4</v>
      </c>
      <c r="E23" s="68">
        <v>55.6</v>
      </c>
      <c r="F23" s="69">
        <v>79.900000000000006</v>
      </c>
      <c r="G23" s="69">
        <v>77.7</v>
      </c>
      <c r="H23" s="68">
        <v>12.2</v>
      </c>
      <c r="I23" s="68">
        <v>11.8</v>
      </c>
    </row>
    <row r="24" spans="1:9" ht="15.75" customHeight="1" x14ac:dyDescent="0.25">
      <c r="A24" s="67" t="s">
        <v>29</v>
      </c>
      <c r="B24" s="68">
        <v>465.3</v>
      </c>
      <c r="C24" s="68">
        <v>474.7</v>
      </c>
      <c r="D24" s="68">
        <v>55.8</v>
      </c>
      <c r="E24" s="68">
        <v>57</v>
      </c>
      <c r="F24" s="69">
        <v>56.4</v>
      </c>
      <c r="G24" s="69">
        <v>51.4</v>
      </c>
      <c r="H24" s="68">
        <v>10.8</v>
      </c>
      <c r="I24" s="68">
        <v>9.8000000000000007</v>
      </c>
    </row>
    <row r="25" spans="1:9" ht="15.75" customHeight="1" x14ac:dyDescent="0.25">
      <c r="A25" s="67" t="s">
        <v>30</v>
      </c>
      <c r="B25" s="68">
        <v>453</v>
      </c>
      <c r="C25" s="68">
        <v>466.9</v>
      </c>
      <c r="D25" s="68">
        <v>54.5</v>
      </c>
      <c r="E25" s="68">
        <v>56.8</v>
      </c>
      <c r="F25" s="69">
        <v>49</v>
      </c>
      <c r="G25" s="69">
        <v>46.9</v>
      </c>
      <c r="H25" s="68">
        <v>9.8000000000000007</v>
      </c>
      <c r="I25" s="68">
        <v>9.1</v>
      </c>
    </row>
    <row r="26" spans="1:9" ht="15.75" customHeight="1" x14ac:dyDescent="0.25">
      <c r="A26" s="67" t="s">
        <v>31</v>
      </c>
      <c r="B26" s="68">
        <v>392</v>
      </c>
      <c r="C26" s="68">
        <v>405.1</v>
      </c>
      <c r="D26" s="68">
        <v>50.3</v>
      </c>
      <c r="E26" s="68">
        <v>52.2</v>
      </c>
      <c r="F26" s="69">
        <v>56.8</v>
      </c>
      <c r="G26" s="69">
        <v>54.1</v>
      </c>
      <c r="H26" s="68">
        <v>12.7</v>
      </c>
      <c r="I26" s="68">
        <v>11.8</v>
      </c>
    </row>
    <row r="27" spans="1:9" ht="15.75" customHeight="1" x14ac:dyDescent="0.25">
      <c r="A27" s="67" t="s">
        <v>32</v>
      </c>
      <c r="B27" s="68">
        <v>1240.5</v>
      </c>
      <c r="C27" s="68">
        <v>1249</v>
      </c>
      <c r="D27" s="68">
        <v>60.5</v>
      </c>
      <c r="E27" s="68">
        <v>61.4</v>
      </c>
      <c r="F27" s="69">
        <v>79.3</v>
      </c>
      <c r="G27" s="69">
        <v>77.900000000000006</v>
      </c>
      <c r="H27" s="68">
        <v>6</v>
      </c>
      <c r="I27" s="68">
        <v>5.9</v>
      </c>
    </row>
    <row r="28" spans="1:9" ht="15.75" customHeight="1" x14ac:dyDescent="0.25">
      <c r="A28" s="67" t="s">
        <v>33</v>
      </c>
      <c r="B28" s="68">
        <v>432.9</v>
      </c>
      <c r="C28" s="68">
        <v>442.4</v>
      </c>
      <c r="D28" s="68">
        <v>55.5</v>
      </c>
      <c r="E28" s="68">
        <v>57.3</v>
      </c>
      <c r="F28" s="69">
        <v>57.5</v>
      </c>
      <c r="G28" s="69">
        <v>56.3</v>
      </c>
      <c r="H28" s="68">
        <v>11.7</v>
      </c>
      <c r="I28" s="68">
        <v>11.3</v>
      </c>
    </row>
    <row r="29" spans="1:9" ht="15.75" customHeight="1" x14ac:dyDescent="0.25">
      <c r="A29" s="67" t="s">
        <v>34</v>
      </c>
      <c r="B29" s="68">
        <v>501.8</v>
      </c>
      <c r="C29" s="68">
        <v>510.7</v>
      </c>
      <c r="D29" s="68">
        <v>53.7</v>
      </c>
      <c r="E29" s="68">
        <v>55.1</v>
      </c>
      <c r="F29" s="69">
        <v>58.5</v>
      </c>
      <c r="G29" s="69">
        <v>55.8</v>
      </c>
      <c r="H29" s="68">
        <v>10.4</v>
      </c>
      <c r="I29" s="68">
        <v>9.8000000000000007</v>
      </c>
    </row>
    <row r="30" spans="1:9" ht="15.75" customHeight="1" x14ac:dyDescent="0.25">
      <c r="A30" s="67" t="s">
        <v>35</v>
      </c>
      <c r="B30" s="68">
        <v>507.7</v>
      </c>
      <c r="C30" s="68">
        <v>517.1</v>
      </c>
      <c r="D30" s="68">
        <v>56</v>
      </c>
      <c r="E30" s="68">
        <v>57.7</v>
      </c>
      <c r="F30" s="69">
        <v>57.4</v>
      </c>
      <c r="G30" s="69">
        <v>55.5</v>
      </c>
      <c r="H30" s="68">
        <v>10.199999999999999</v>
      </c>
      <c r="I30" s="68">
        <v>9.6999999999999993</v>
      </c>
    </row>
    <row r="31" spans="1:9" ht="15.75" customHeight="1" x14ac:dyDescent="0.25">
      <c r="A31" s="67" t="s">
        <v>36</v>
      </c>
      <c r="B31" s="68">
        <v>374.3</v>
      </c>
      <c r="C31" s="68">
        <v>383</v>
      </c>
      <c r="D31" s="68">
        <v>55.9</v>
      </c>
      <c r="E31" s="68">
        <v>57.3</v>
      </c>
      <c r="F31" s="69">
        <v>36</v>
      </c>
      <c r="G31" s="69">
        <v>34.4</v>
      </c>
      <c r="H31" s="68">
        <v>8.8000000000000007</v>
      </c>
      <c r="I31" s="68">
        <v>8.1999999999999993</v>
      </c>
    </row>
    <row r="32" spans="1:9" ht="15.75" customHeight="1" x14ac:dyDescent="0.25">
      <c r="A32" s="67" t="s">
        <v>37</v>
      </c>
      <c r="B32" s="68">
        <v>414.9</v>
      </c>
      <c r="C32" s="68">
        <v>421.9</v>
      </c>
      <c r="D32" s="68">
        <v>55.3</v>
      </c>
      <c r="E32" s="68">
        <v>57</v>
      </c>
      <c r="F32" s="69">
        <v>52.6</v>
      </c>
      <c r="G32" s="69">
        <v>50.7</v>
      </c>
      <c r="H32" s="68">
        <v>11.3</v>
      </c>
      <c r="I32" s="68">
        <v>10.7</v>
      </c>
    </row>
    <row r="33" spans="1:9" ht="15.75" customHeight="1" x14ac:dyDescent="0.25">
      <c r="A33" s="67" t="s">
        <v>38</v>
      </c>
      <c r="B33" s="68">
        <v>1340.2</v>
      </c>
      <c r="C33" s="68">
        <v>1364.6</v>
      </c>
      <c r="D33" s="68">
        <v>61.3</v>
      </c>
      <c r="E33" s="68">
        <v>62.4</v>
      </c>
      <c r="F33" s="69">
        <v>104.2</v>
      </c>
      <c r="G33" s="69">
        <v>97.3</v>
      </c>
      <c r="H33" s="68">
        <v>7.2</v>
      </c>
      <c r="I33" s="68">
        <v>6.7</v>
      </c>
    </row>
    <row r="34" spans="1:9" ht="15.75" x14ac:dyDescent="0.2">
      <c r="A34" s="70"/>
      <c r="B34" s="71"/>
      <c r="C34" s="72"/>
      <c r="D34" s="70"/>
      <c r="E34" s="70"/>
      <c r="F34" s="70"/>
      <c r="G34" s="70"/>
      <c r="H34" s="70"/>
      <c r="I34" s="70"/>
    </row>
    <row r="35" spans="1:9" ht="15" x14ac:dyDescent="0.2">
      <c r="A35" s="70"/>
      <c r="C35" s="70"/>
      <c r="D35" s="70"/>
      <c r="E35" s="70"/>
      <c r="F35" s="70"/>
      <c r="G35" s="70"/>
      <c r="H35" s="70"/>
      <c r="I35" s="70"/>
    </row>
    <row r="36" spans="1:9" x14ac:dyDescent="0.2">
      <c r="A36" s="71"/>
      <c r="C36" s="71"/>
      <c r="D36" s="71"/>
      <c r="E36" s="71"/>
      <c r="F36" s="71"/>
      <c r="G36" s="71"/>
      <c r="H36" s="71"/>
      <c r="I36" s="71"/>
    </row>
    <row r="37" spans="1:9" x14ac:dyDescent="0.2">
      <c r="A37" s="71"/>
      <c r="C37" s="71"/>
      <c r="D37" s="71"/>
      <c r="E37" s="71"/>
      <c r="F37" s="71"/>
      <c r="G37" s="71"/>
      <c r="H37" s="71"/>
      <c r="I37" s="71"/>
    </row>
  </sheetData>
  <mergeCells count="13">
    <mergeCell ref="A1:I1"/>
    <mergeCell ref="A2:I2"/>
    <mergeCell ref="A3:I3"/>
    <mergeCell ref="F4:I4"/>
    <mergeCell ref="B7:C7"/>
    <mergeCell ref="D7:E7"/>
    <mergeCell ref="F7:G7"/>
    <mergeCell ref="H7:I7"/>
    <mergeCell ref="A5:A6"/>
    <mergeCell ref="B5:C5"/>
    <mergeCell ref="D5:E5"/>
    <mergeCell ref="F5:G5"/>
    <mergeCell ref="H5:I5"/>
  </mergeCells>
  <printOptions horizontalCentered="1"/>
  <pageMargins left="0.47244094488188981" right="0.19685039370078741" top="0.35433070866141736" bottom="0" header="0.19685039370078741" footer="0.19685039370078741"/>
  <pageSetup paperSize="9" pageOrder="overThenDown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L32"/>
  <sheetViews>
    <sheetView view="pageBreakPreview" topLeftCell="B1" zoomScale="75" zoomScaleNormal="85" zoomScaleSheetLayoutView="75" workbookViewId="0">
      <pane xSplit="1" ySplit="6" topLeftCell="C7" activePane="bottomRight" state="frozen"/>
      <selection activeCell="A3" sqref="A3:A4"/>
      <selection pane="topRight" activeCell="A3" sqref="A3:A4"/>
      <selection pane="bottomLeft" activeCell="A3" sqref="A3:A4"/>
      <selection pane="bottomRight" activeCell="A3" sqref="A3:A4"/>
    </sheetView>
  </sheetViews>
  <sheetFormatPr defaultRowHeight="12.75" x14ac:dyDescent="0.2"/>
  <cols>
    <col min="1" max="1" width="1.28515625" style="103" hidden="1" customWidth="1"/>
    <col min="2" max="2" width="24.140625" style="103" customWidth="1"/>
    <col min="3" max="3" width="16.140625" style="103" customWidth="1"/>
    <col min="4" max="4" width="17.85546875" style="103" customWidth="1"/>
    <col min="5" max="5" width="16" style="103" customWidth="1"/>
    <col min="6" max="6" width="15.7109375" style="103" customWidth="1"/>
    <col min="7" max="7" width="9.140625" style="103"/>
    <col min="8" max="10" width="9.140625" style="103" customWidth="1"/>
    <col min="11" max="16384" width="9.140625" style="103"/>
  </cols>
  <sheetData>
    <row r="1" spans="1:12" s="82" customFormat="1" ht="10.5" customHeight="1" x14ac:dyDescent="0.25">
      <c r="F1" s="83"/>
    </row>
    <row r="2" spans="1:12" s="84" customFormat="1" ht="51" customHeight="1" x14ac:dyDescent="0.25">
      <c r="A2" s="249" t="s">
        <v>86</v>
      </c>
      <c r="B2" s="249"/>
      <c r="C2" s="249"/>
      <c r="D2" s="249"/>
      <c r="E2" s="249"/>
      <c r="F2" s="249"/>
    </row>
    <row r="3" spans="1:12" s="84" customFormat="1" ht="20.25" customHeight="1" x14ac:dyDescent="0.25">
      <c r="A3" s="85"/>
      <c r="B3" s="85"/>
      <c r="C3" s="85"/>
      <c r="D3" s="85"/>
      <c r="E3" s="85"/>
      <c r="F3" s="85"/>
    </row>
    <row r="4" spans="1:12" s="84" customFormat="1" ht="16.5" customHeight="1" x14ac:dyDescent="0.25">
      <c r="A4" s="85"/>
      <c r="B4" s="85"/>
      <c r="C4" s="85"/>
      <c r="D4" s="85"/>
      <c r="E4" s="85"/>
      <c r="F4" s="86" t="s">
        <v>87</v>
      </c>
    </row>
    <row r="5" spans="1:12" s="84" customFormat="1" ht="24.75" customHeight="1" x14ac:dyDescent="0.25">
      <c r="A5" s="85"/>
      <c r="B5" s="250"/>
      <c r="C5" s="251" t="s">
        <v>155</v>
      </c>
      <c r="D5" s="251" t="s">
        <v>156</v>
      </c>
      <c r="E5" s="251" t="s">
        <v>88</v>
      </c>
      <c r="F5" s="251"/>
    </row>
    <row r="6" spans="1:12" s="84" customFormat="1" ht="42" customHeight="1" x14ac:dyDescent="0.25">
      <c r="A6" s="87"/>
      <c r="B6" s="250"/>
      <c r="C6" s="251"/>
      <c r="D6" s="251"/>
      <c r="E6" s="155" t="s">
        <v>2</v>
      </c>
      <c r="F6" s="88" t="s">
        <v>11</v>
      </c>
    </row>
    <row r="7" spans="1:12" s="89" customFormat="1" ht="27.75" customHeight="1" x14ac:dyDescent="0.25">
      <c r="B7" s="90" t="s">
        <v>13</v>
      </c>
      <c r="C7" s="169">
        <f>SUM(C8:C32)</f>
        <v>88558</v>
      </c>
      <c r="D7" s="169">
        <f>SUM(D8:D32)</f>
        <v>71740</v>
      </c>
      <c r="E7" s="92">
        <f>ROUND(D7/C7*100,1)</f>
        <v>81</v>
      </c>
      <c r="F7" s="91">
        <f t="shared" ref="F7:F32" si="0">D7-C7</f>
        <v>-16818</v>
      </c>
      <c r="I7" s="93"/>
      <c r="J7" s="93"/>
      <c r="L7" s="99"/>
    </row>
    <row r="8" spans="1:12" s="94" customFormat="1" ht="23.25" customHeight="1" x14ac:dyDescent="0.25">
      <c r="B8" s="95" t="s">
        <v>14</v>
      </c>
      <c r="C8" s="96">
        <v>2685</v>
      </c>
      <c r="D8" s="96">
        <v>1722</v>
      </c>
      <c r="E8" s="97">
        <f t="shared" ref="E8:E32" si="1">ROUND(D8/C8*100,1)</f>
        <v>64.099999999999994</v>
      </c>
      <c r="F8" s="96">
        <f t="shared" si="0"/>
        <v>-963</v>
      </c>
      <c r="H8" s="98"/>
      <c r="I8" s="99"/>
      <c r="J8" s="99"/>
      <c r="L8" s="170"/>
    </row>
    <row r="9" spans="1:12" s="94" customFormat="1" ht="23.25" customHeight="1" x14ac:dyDescent="0.25">
      <c r="B9" s="95" t="s">
        <v>15</v>
      </c>
      <c r="C9" s="96">
        <v>1131</v>
      </c>
      <c r="D9" s="96">
        <v>1577</v>
      </c>
      <c r="E9" s="97">
        <f t="shared" si="1"/>
        <v>139.4</v>
      </c>
      <c r="F9" s="96">
        <f t="shared" si="0"/>
        <v>446</v>
      </c>
      <c r="H9" s="98"/>
      <c r="I9" s="99"/>
      <c r="J9" s="99"/>
      <c r="L9" s="170"/>
    </row>
    <row r="10" spans="1:12" s="94" customFormat="1" ht="23.25" customHeight="1" x14ac:dyDescent="0.25">
      <c r="B10" s="95" t="s">
        <v>16</v>
      </c>
      <c r="C10" s="96">
        <v>4644</v>
      </c>
      <c r="D10" s="96">
        <v>4987</v>
      </c>
      <c r="E10" s="97">
        <f t="shared" si="1"/>
        <v>107.4</v>
      </c>
      <c r="F10" s="96">
        <f t="shared" si="0"/>
        <v>343</v>
      </c>
      <c r="H10" s="100"/>
      <c r="I10" s="99"/>
      <c r="J10" s="99"/>
      <c r="L10" s="170"/>
    </row>
    <row r="11" spans="1:12" s="94" customFormat="1" ht="23.25" customHeight="1" x14ac:dyDescent="0.25">
      <c r="B11" s="95" t="s">
        <v>17</v>
      </c>
      <c r="C11" s="96">
        <v>2439</v>
      </c>
      <c r="D11" s="96">
        <v>2017</v>
      </c>
      <c r="E11" s="97">
        <f t="shared" si="1"/>
        <v>82.7</v>
      </c>
      <c r="F11" s="96">
        <f t="shared" si="0"/>
        <v>-422</v>
      </c>
      <c r="H11" s="98"/>
      <c r="I11" s="99"/>
      <c r="J11" s="99"/>
      <c r="L11" s="170"/>
    </row>
    <row r="12" spans="1:12" s="94" customFormat="1" ht="23.25" customHeight="1" x14ac:dyDescent="0.25">
      <c r="B12" s="95" t="s">
        <v>18</v>
      </c>
      <c r="C12" s="96">
        <v>8792</v>
      </c>
      <c r="D12" s="96">
        <v>6056</v>
      </c>
      <c r="E12" s="97">
        <f t="shared" si="1"/>
        <v>68.900000000000006</v>
      </c>
      <c r="F12" s="96">
        <f t="shared" si="0"/>
        <v>-2736</v>
      </c>
      <c r="H12" s="100"/>
      <c r="I12" s="99"/>
      <c r="J12" s="99"/>
      <c r="L12" s="170"/>
    </row>
    <row r="13" spans="1:12" s="94" customFormat="1" ht="23.25" customHeight="1" x14ac:dyDescent="0.25">
      <c r="B13" s="95" t="s">
        <v>19</v>
      </c>
      <c r="C13" s="96">
        <v>1509</v>
      </c>
      <c r="D13" s="96">
        <v>879</v>
      </c>
      <c r="E13" s="97">
        <f t="shared" si="1"/>
        <v>58.3</v>
      </c>
      <c r="F13" s="96">
        <f t="shared" si="0"/>
        <v>-630</v>
      </c>
      <c r="H13" s="98"/>
      <c r="I13" s="99"/>
      <c r="J13" s="99"/>
      <c r="L13" s="170"/>
    </row>
    <row r="14" spans="1:12" s="94" customFormat="1" ht="23.25" customHeight="1" x14ac:dyDescent="0.25">
      <c r="B14" s="95" t="s">
        <v>20</v>
      </c>
      <c r="C14" s="96">
        <v>2803</v>
      </c>
      <c r="D14" s="96">
        <v>2459</v>
      </c>
      <c r="E14" s="97">
        <f t="shared" si="1"/>
        <v>87.7</v>
      </c>
      <c r="F14" s="96">
        <f t="shared" si="0"/>
        <v>-344</v>
      </c>
      <c r="H14" s="98"/>
      <c r="I14" s="99"/>
      <c r="J14" s="99"/>
      <c r="L14" s="170"/>
    </row>
    <row r="15" spans="1:12" s="94" customFormat="1" ht="23.25" customHeight="1" x14ac:dyDescent="0.25">
      <c r="B15" s="95" t="s">
        <v>21</v>
      </c>
      <c r="C15" s="96">
        <v>7316</v>
      </c>
      <c r="D15" s="96">
        <v>4079</v>
      </c>
      <c r="E15" s="97">
        <f t="shared" si="1"/>
        <v>55.8</v>
      </c>
      <c r="F15" s="96">
        <f t="shared" si="0"/>
        <v>-3237</v>
      </c>
      <c r="H15" s="98"/>
      <c r="I15" s="99"/>
      <c r="J15" s="99"/>
      <c r="L15" s="170"/>
    </row>
    <row r="16" spans="1:12" s="94" customFormat="1" ht="23.25" customHeight="1" x14ac:dyDescent="0.25">
      <c r="B16" s="95" t="s">
        <v>22</v>
      </c>
      <c r="C16" s="96">
        <v>2917</v>
      </c>
      <c r="D16" s="96">
        <v>2644</v>
      </c>
      <c r="E16" s="97">
        <f t="shared" si="1"/>
        <v>90.6</v>
      </c>
      <c r="F16" s="96">
        <f t="shared" si="0"/>
        <v>-273</v>
      </c>
      <c r="H16" s="98"/>
      <c r="I16" s="99"/>
      <c r="J16" s="99"/>
      <c r="L16" s="170"/>
    </row>
    <row r="17" spans="2:12" s="94" customFormat="1" ht="23.25" customHeight="1" x14ac:dyDescent="0.25">
      <c r="B17" s="95" t="s">
        <v>23</v>
      </c>
      <c r="C17" s="96">
        <v>2609</v>
      </c>
      <c r="D17" s="96">
        <v>2545</v>
      </c>
      <c r="E17" s="97">
        <f t="shared" si="1"/>
        <v>97.5</v>
      </c>
      <c r="F17" s="96">
        <f t="shared" si="0"/>
        <v>-64</v>
      </c>
      <c r="H17" s="98"/>
      <c r="I17" s="99"/>
      <c r="J17" s="99"/>
      <c r="L17" s="170"/>
    </row>
    <row r="18" spans="2:12" s="94" customFormat="1" ht="23.25" customHeight="1" x14ac:dyDescent="0.25">
      <c r="B18" s="95" t="s">
        <v>24</v>
      </c>
      <c r="C18" s="96">
        <v>304</v>
      </c>
      <c r="D18" s="96">
        <v>1363</v>
      </c>
      <c r="E18" s="97">
        <f t="shared" si="1"/>
        <v>448.4</v>
      </c>
      <c r="F18" s="96">
        <f t="shared" si="0"/>
        <v>1059</v>
      </c>
      <c r="H18" s="98"/>
      <c r="I18" s="99"/>
      <c r="J18" s="99"/>
      <c r="L18" s="170"/>
    </row>
    <row r="19" spans="2:12" s="94" customFormat="1" ht="23.25" customHeight="1" x14ac:dyDescent="0.25">
      <c r="B19" s="95" t="s">
        <v>25</v>
      </c>
      <c r="C19" s="96">
        <v>3812</v>
      </c>
      <c r="D19" s="96">
        <v>1938</v>
      </c>
      <c r="E19" s="97">
        <f t="shared" si="1"/>
        <v>50.8</v>
      </c>
      <c r="F19" s="96">
        <f t="shared" si="0"/>
        <v>-1874</v>
      </c>
      <c r="H19" s="100"/>
      <c r="I19" s="99"/>
      <c r="J19" s="99"/>
      <c r="L19" s="170"/>
    </row>
    <row r="20" spans="2:12" s="94" customFormat="1" ht="23.25" customHeight="1" x14ac:dyDescent="0.25">
      <c r="B20" s="95" t="s">
        <v>26</v>
      </c>
      <c r="C20" s="96">
        <v>1729</v>
      </c>
      <c r="D20" s="96">
        <v>4369</v>
      </c>
      <c r="E20" s="97">
        <f t="shared" si="1"/>
        <v>252.7</v>
      </c>
      <c r="F20" s="96">
        <f t="shared" si="0"/>
        <v>2640</v>
      </c>
      <c r="H20" s="100"/>
      <c r="I20" s="99"/>
      <c r="J20" s="99"/>
      <c r="L20" s="170"/>
    </row>
    <row r="21" spans="2:12" s="94" customFormat="1" ht="23.25" customHeight="1" x14ac:dyDescent="0.25">
      <c r="B21" s="95" t="s">
        <v>27</v>
      </c>
      <c r="C21" s="96">
        <v>6723</v>
      </c>
      <c r="D21" s="96">
        <v>7763</v>
      </c>
      <c r="E21" s="97">
        <f t="shared" si="1"/>
        <v>115.5</v>
      </c>
      <c r="F21" s="96">
        <f t="shared" si="0"/>
        <v>1040</v>
      </c>
      <c r="H21" s="100"/>
      <c r="I21" s="99"/>
      <c r="J21" s="99"/>
      <c r="L21" s="170"/>
    </row>
    <row r="22" spans="2:12" s="94" customFormat="1" ht="23.25" customHeight="1" x14ac:dyDescent="0.25">
      <c r="B22" s="95" t="s">
        <v>28</v>
      </c>
      <c r="C22" s="96">
        <v>1990</v>
      </c>
      <c r="D22" s="96">
        <v>3992</v>
      </c>
      <c r="E22" s="97">
        <f t="shared" si="1"/>
        <v>200.6</v>
      </c>
      <c r="F22" s="96">
        <f t="shared" si="0"/>
        <v>2002</v>
      </c>
      <c r="H22" s="98"/>
      <c r="I22" s="99"/>
      <c r="J22" s="99"/>
      <c r="L22" s="170"/>
    </row>
    <row r="23" spans="2:12" s="94" customFormat="1" ht="23.25" customHeight="1" x14ac:dyDescent="0.25">
      <c r="B23" s="95" t="s">
        <v>29</v>
      </c>
      <c r="C23" s="101">
        <v>2003</v>
      </c>
      <c r="D23" s="101">
        <v>774</v>
      </c>
      <c r="E23" s="102">
        <f t="shared" si="1"/>
        <v>38.6</v>
      </c>
      <c r="F23" s="96">
        <f t="shared" si="0"/>
        <v>-1229</v>
      </c>
      <c r="H23" s="98"/>
      <c r="I23" s="99"/>
      <c r="J23" s="99"/>
      <c r="L23" s="170"/>
    </row>
    <row r="24" spans="2:12" s="94" customFormat="1" ht="23.25" customHeight="1" x14ac:dyDescent="0.25">
      <c r="B24" s="95" t="s">
        <v>30</v>
      </c>
      <c r="C24" s="96">
        <v>4375</v>
      </c>
      <c r="D24" s="96">
        <v>3071</v>
      </c>
      <c r="E24" s="97">
        <f t="shared" si="1"/>
        <v>70.2</v>
      </c>
      <c r="F24" s="96">
        <f t="shared" si="0"/>
        <v>-1304</v>
      </c>
      <c r="H24" s="98"/>
      <c r="I24" s="99"/>
      <c r="J24" s="99"/>
      <c r="L24" s="170"/>
    </row>
    <row r="25" spans="2:12" s="94" customFormat="1" ht="23.25" customHeight="1" x14ac:dyDescent="0.25">
      <c r="B25" s="95" t="s">
        <v>31</v>
      </c>
      <c r="C25" s="96">
        <v>2948</v>
      </c>
      <c r="D25" s="96">
        <v>2342</v>
      </c>
      <c r="E25" s="97">
        <f t="shared" si="1"/>
        <v>79.400000000000006</v>
      </c>
      <c r="F25" s="96">
        <f t="shared" si="0"/>
        <v>-606</v>
      </c>
      <c r="H25" s="98"/>
      <c r="I25" s="99"/>
      <c r="J25" s="99"/>
      <c r="L25" s="170"/>
    </row>
    <row r="26" spans="2:12" s="94" customFormat="1" ht="23.25" customHeight="1" x14ac:dyDescent="0.25">
      <c r="B26" s="95" t="s">
        <v>32</v>
      </c>
      <c r="C26" s="96">
        <v>4756</v>
      </c>
      <c r="D26" s="96">
        <v>2733</v>
      </c>
      <c r="E26" s="97">
        <f t="shared" si="1"/>
        <v>57.5</v>
      </c>
      <c r="F26" s="96">
        <f t="shared" si="0"/>
        <v>-2023</v>
      </c>
      <c r="H26" s="98"/>
      <c r="I26" s="99"/>
      <c r="J26" s="99"/>
      <c r="L26" s="170"/>
    </row>
    <row r="27" spans="2:12" s="94" customFormat="1" ht="23.25" customHeight="1" x14ac:dyDescent="0.25">
      <c r="B27" s="95" t="s">
        <v>33</v>
      </c>
      <c r="C27" s="96">
        <v>1523</v>
      </c>
      <c r="D27" s="96">
        <v>1943</v>
      </c>
      <c r="E27" s="97">
        <f t="shared" si="1"/>
        <v>127.6</v>
      </c>
      <c r="F27" s="96">
        <f t="shared" si="0"/>
        <v>420</v>
      </c>
      <c r="H27" s="98"/>
      <c r="I27" s="99"/>
      <c r="J27" s="99"/>
      <c r="L27" s="170"/>
    </row>
    <row r="28" spans="2:12" s="94" customFormat="1" ht="23.25" customHeight="1" x14ac:dyDescent="0.25">
      <c r="B28" s="95" t="s">
        <v>34</v>
      </c>
      <c r="C28" s="96">
        <v>3373</v>
      </c>
      <c r="D28" s="96">
        <v>2320</v>
      </c>
      <c r="E28" s="97">
        <f t="shared" si="1"/>
        <v>68.8</v>
      </c>
      <c r="F28" s="96">
        <f t="shared" si="0"/>
        <v>-1053</v>
      </c>
      <c r="H28" s="98"/>
      <c r="I28" s="99"/>
      <c r="J28" s="99"/>
      <c r="L28" s="170"/>
    </row>
    <row r="29" spans="2:12" s="94" customFormat="1" ht="23.25" customHeight="1" x14ac:dyDescent="0.25">
      <c r="B29" s="95" t="s">
        <v>35</v>
      </c>
      <c r="C29" s="96">
        <v>6619</v>
      </c>
      <c r="D29" s="96">
        <v>3626</v>
      </c>
      <c r="E29" s="97">
        <f t="shared" si="1"/>
        <v>54.8</v>
      </c>
      <c r="F29" s="96">
        <f t="shared" si="0"/>
        <v>-2993</v>
      </c>
      <c r="H29" s="98"/>
      <c r="I29" s="99"/>
      <c r="J29" s="99"/>
      <c r="L29" s="170"/>
    </row>
    <row r="30" spans="2:12" s="94" customFormat="1" ht="23.25" customHeight="1" x14ac:dyDescent="0.25">
      <c r="B30" s="95" t="s">
        <v>36</v>
      </c>
      <c r="C30" s="96">
        <v>1594</v>
      </c>
      <c r="D30" s="96">
        <v>868</v>
      </c>
      <c r="E30" s="97">
        <f t="shared" si="1"/>
        <v>54.5</v>
      </c>
      <c r="F30" s="96">
        <f t="shared" si="0"/>
        <v>-726</v>
      </c>
      <c r="H30" s="98"/>
      <c r="I30" s="99"/>
      <c r="J30" s="99"/>
      <c r="L30" s="170"/>
    </row>
    <row r="31" spans="2:12" s="94" customFormat="1" ht="23.25" customHeight="1" x14ac:dyDescent="0.25">
      <c r="B31" s="95" t="s">
        <v>37</v>
      </c>
      <c r="C31" s="96">
        <v>4785</v>
      </c>
      <c r="D31" s="96">
        <v>2235</v>
      </c>
      <c r="E31" s="97">
        <f t="shared" si="1"/>
        <v>46.7</v>
      </c>
      <c r="F31" s="96">
        <f t="shared" si="0"/>
        <v>-2550</v>
      </c>
      <c r="H31" s="98"/>
      <c r="I31" s="99"/>
      <c r="J31" s="99"/>
      <c r="L31" s="170"/>
    </row>
    <row r="32" spans="2:12" s="94" customFormat="1" ht="23.25" customHeight="1" x14ac:dyDescent="0.25">
      <c r="B32" s="95" t="s">
        <v>38</v>
      </c>
      <c r="C32" s="96">
        <v>5179</v>
      </c>
      <c r="D32" s="96">
        <v>3438</v>
      </c>
      <c r="E32" s="97">
        <f t="shared" si="1"/>
        <v>66.400000000000006</v>
      </c>
      <c r="F32" s="96">
        <f t="shared" si="0"/>
        <v>-1741</v>
      </c>
      <c r="H32" s="100"/>
      <c r="I32" s="99"/>
      <c r="J32" s="99"/>
      <c r="L32" s="170"/>
    </row>
  </sheetData>
  <mergeCells count="5">
    <mergeCell ref="A2:F2"/>
    <mergeCell ref="B5:B6"/>
    <mergeCell ref="C5:C6"/>
    <mergeCell ref="D5:D6"/>
    <mergeCell ref="E5:F5"/>
  </mergeCells>
  <printOptions horizontalCentered="1"/>
  <pageMargins left="0" right="0" top="0" bottom="0" header="0" footer="0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G27"/>
  <sheetViews>
    <sheetView view="pageBreakPreview" zoomScale="70" zoomScaleNormal="75" zoomScaleSheetLayoutView="70" workbookViewId="0">
      <selection activeCell="A4" sqref="A4:A5"/>
    </sheetView>
  </sheetViews>
  <sheetFormatPr defaultColWidth="8.85546875" defaultRowHeight="12.75" x14ac:dyDescent="0.2"/>
  <cols>
    <col min="1" max="1" width="45.5703125" style="34" customWidth="1"/>
    <col min="2" max="3" width="14" style="34" customWidth="1"/>
    <col min="4" max="4" width="10.5703125" style="34" customWidth="1"/>
    <col min="5" max="5" width="11.5703125" style="34" customWidth="1"/>
    <col min="6" max="6" width="3" style="34" customWidth="1"/>
    <col min="7" max="16384" width="8.85546875" style="34"/>
  </cols>
  <sheetData>
    <row r="1" spans="1:7" s="30" customFormat="1" ht="27" customHeight="1" x14ac:dyDescent="0.3">
      <c r="A1" s="252" t="s">
        <v>94</v>
      </c>
      <c r="B1" s="252"/>
      <c r="C1" s="252"/>
      <c r="D1" s="252"/>
      <c r="E1" s="252"/>
    </row>
    <row r="2" spans="1:7" s="30" customFormat="1" ht="21.75" customHeight="1" x14ac:dyDescent="0.3">
      <c r="A2" s="253" t="s">
        <v>39</v>
      </c>
      <c r="B2" s="253"/>
      <c r="C2" s="253"/>
      <c r="D2" s="253"/>
      <c r="E2" s="253"/>
    </row>
    <row r="3" spans="1:7" s="32" customFormat="1" ht="12" customHeight="1" x14ac:dyDescent="0.2">
      <c r="A3" s="31"/>
      <c r="B3" s="31"/>
      <c r="C3" s="31"/>
      <c r="D3" s="31"/>
      <c r="E3" s="31"/>
    </row>
    <row r="4" spans="1:7" s="32" customFormat="1" ht="21" customHeight="1" x14ac:dyDescent="0.2">
      <c r="A4" s="254"/>
      <c r="B4" s="251" t="s">
        <v>155</v>
      </c>
      <c r="C4" s="251" t="s">
        <v>156</v>
      </c>
      <c r="D4" s="256" t="s">
        <v>88</v>
      </c>
      <c r="E4" s="256"/>
    </row>
    <row r="5" spans="1:7" s="32" customFormat="1" ht="40.5" customHeight="1" x14ac:dyDescent="0.2">
      <c r="A5" s="255"/>
      <c r="B5" s="251"/>
      <c r="C5" s="251"/>
      <c r="D5" s="112" t="s">
        <v>2</v>
      </c>
      <c r="E5" s="105" t="s">
        <v>89</v>
      </c>
    </row>
    <row r="6" spans="1:7" s="33" customFormat="1" ht="26.25" customHeight="1" x14ac:dyDescent="0.25">
      <c r="A6" s="105" t="s">
        <v>40</v>
      </c>
      <c r="B6" s="171">
        <f>SUM(B7:B25)</f>
        <v>88558</v>
      </c>
      <c r="C6" s="172">
        <f>SUM(C7:C25)</f>
        <v>71740</v>
      </c>
      <c r="D6" s="113">
        <f>ROUND(C6/B6*100,1)</f>
        <v>81</v>
      </c>
      <c r="E6" s="107">
        <f>C6-B6</f>
        <v>-16818</v>
      </c>
    </row>
    <row r="7" spans="1:7" ht="39.75" customHeight="1" x14ac:dyDescent="0.3">
      <c r="A7" s="114" t="s">
        <v>41</v>
      </c>
      <c r="B7" s="108">
        <v>2656</v>
      </c>
      <c r="C7" s="108">
        <v>2998</v>
      </c>
      <c r="D7" s="115">
        <f>ROUND(C7/B7*100,1)</f>
        <v>112.9</v>
      </c>
      <c r="E7" s="120">
        <f t="shared" ref="E7:E25" si="0">C7-B7</f>
        <v>342</v>
      </c>
      <c r="F7" s="33"/>
      <c r="G7" s="154"/>
    </row>
    <row r="8" spans="1:7" ht="44.25" customHeight="1" x14ac:dyDescent="0.3">
      <c r="A8" s="114" t="s">
        <v>42</v>
      </c>
      <c r="B8" s="108">
        <v>241</v>
      </c>
      <c r="C8" s="108">
        <v>780</v>
      </c>
      <c r="D8" s="115">
        <f t="shared" ref="D8:D25" si="1">ROUND(C8/B8*100,1)</f>
        <v>323.7</v>
      </c>
      <c r="E8" s="120">
        <f t="shared" si="0"/>
        <v>539</v>
      </c>
      <c r="F8" s="33"/>
      <c r="G8" s="154"/>
    </row>
    <row r="9" spans="1:7" s="35" customFormat="1" ht="24" customHeight="1" x14ac:dyDescent="0.3">
      <c r="A9" s="114" t="s">
        <v>43</v>
      </c>
      <c r="B9" s="108">
        <v>3732</v>
      </c>
      <c r="C9" s="108">
        <v>5083</v>
      </c>
      <c r="D9" s="115">
        <f t="shared" si="1"/>
        <v>136.19999999999999</v>
      </c>
      <c r="E9" s="120">
        <f t="shared" si="0"/>
        <v>1351</v>
      </c>
      <c r="F9" s="33"/>
      <c r="G9" s="154"/>
    </row>
    <row r="10" spans="1:7" ht="43.5" customHeight="1" x14ac:dyDescent="0.3">
      <c r="A10" s="114" t="s">
        <v>44</v>
      </c>
      <c r="B10" s="108">
        <v>4229</v>
      </c>
      <c r="C10" s="108">
        <v>1797</v>
      </c>
      <c r="D10" s="115">
        <f t="shared" si="1"/>
        <v>42.5</v>
      </c>
      <c r="E10" s="120">
        <f t="shared" si="0"/>
        <v>-2432</v>
      </c>
      <c r="F10" s="33"/>
      <c r="G10" s="154"/>
    </row>
    <row r="11" spans="1:7" ht="42" customHeight="1" x14ac:dyDescent="0.3">
      <c r="A11" s="114" t="s">
        <v>45</v>
      </c>
      <c r="B11" s="108">
        <v>1590</v>
      </c>
      <c r="C11" s="108">
        <v>711</v>
      </c>
      <c r="D11" s="115">
        <f t="shared" si="1"/>
        <v>44.7</v>
      </c>
      <c r="E11" s="120">
        <f t="shared" si="0"/>
        <v>-879</v>
      </c>
      <c r="F11" s="33"/>
      <c r="G11" s="154"/>
    </row>
    <row r="12" spans="1:7" ht="19.5" customHeight="1" x14ac:dyDescent="0.3">
      <c r="A12" s="114" t="s">
        <v>46</v>
      </c>
      <c r="B12" s="108">
        <v>1558</v>
      </c>
      <c r="C12" s="108">
        <v>1760</v>
      </c>
      <c r="D12" s="115">
        <f t="shared" si="1"/>
        <v>113</v>
      </c>
      <c r="E12" s="120">
        <f t="shared" si="0"/>
        <v>202</v>
      </c>
      <c r="F12" s="33"/>
      <c r="G12" s="154"/>
    </row>
    <row r="13" spans="1:7" ht="41.25" customHeight="1" x14ac:dyDescent="0.3">
      <c r="A13" s="114" t="s">
        <v>47</v>
      </c>
      <c r="B13" s="108">
        <v>1077</v>
      </c>
      <c r="C13" s="108">
        <v>847</v>
      </c>
      <c r="D13" s="115">
        <f t="shared" si="1"/>
        <v>78.599999999999994</v>
      </c>
      <c r="E13" s="120">
        <f t="shared" si="0"/>
        <v>-230</v>
      </c>
      <c r="F13" s="33"/>
      <c r="G13" s="154"/>
    </row>
    <row r="14" spans="1:7" ht="41.25" customHeight="1" x14ac:dyDescent="0.3">
      <c r="A14" s="114" t="s">
        <v>48</v>
      </c>
      <c r="B14" s="108">
        <v>1223</v>
      </c>
      <c r="C14" s="108">
        <v>1542</v>
      </c>
      <c r="D14" s="115">
        <f t="shared" si="1"/>
        <v>126.1</v>
      </c>
      <c r="E14" s="120">
        <f t="shared" si="0"/>
        <v>319</v>
      </c>
      <c r="F14" s="33"/>
      <c r="G14" s="154"/>
    </row>
    <row r="15" spans="1:7" ht="42" customHeight="1" x14ac:dyDescent="0.3">
      <c r="A15" s="114" t="s">
        <v>49</v>
      </c>
      <c r="B15" s="108">
        <v>116</v>
      </c>
      <c r="C15" s="108">
        <v>32</v>
      </c>
      <c r="D15" s="115">
        <f t="shared" si="1"/>
        <v>27.6</v>
      </c>
      <c r="E15" s="120">
        <f t="shared" si="0"/>
        <v>-84</v>
      </c>
      <c r="F15" s="33"/>
      <c r="G15" s="154"/>
    </row>
    <row r="16" spans="1:7" ht="23.25" customHeight="1" x14ac:dyDescent="0.3">
      <c r="A16" s="114" t="s">
        <v>50</v>
      </c>
      <c r="B16" s="108">
        <v>2425</v>
      </c>
      <c r="C16" s="108">
        <v>354</v>
      </c>
      <c r="D16" s="115">
        <f t="shared" si="1"/>
        <v>14.6</v>
      </c>
      <c r="E16" s="120">
        <f t="shared" si="0"/>
        <v>-2071</v>
      </c>
      <c r="F16" s="33"/>
      <c r="G16" s="154"/>
    </row>
    <row r="17" spans="1:7" ht="22.5" customHeight="1" x14ac:dyDescent="0.3">
      <c r="A17" s="114" t="s">
        <v>51</v>
      </c>
      <c r="B17" s="108">
        <v>1027</v>
      </c>
      <c r="C17" s="108">
        <v>282</v>
      </c>
      <c r="D17" s="115">
        <f t="shared" si="1"/>
        <v>27.5</v>
      </c>
      <c r="E17" s="120">
        <f t="shared" si="0"/>
        <v>-745</v>
      </c>
      <c r="F17" s="33"/>
      <c r="G17" s="154"/>
    </row>
    <row r="18" spans="1:7" ht="22.5" customHeight="1" x14ac:dyDescent="0.3">
      <c r="A18" s="114" t="s">
        <v>52</v>
      </c>
      <c r="B18" s="108">
        <v>801</v>
      </c>
      <c r="C18" s="108">
        <v>685</v>
      </c>
      <c r="D18" s="115">
        <f t="shared" si="1"/>
        <v>85.5</v>
      </c>
      <c r="E18" s="120">
        <f t="shared" si="0"/>
        <v>-116</v>
      </c>
      <c r="F18" s="33"/>
      <c r="G18" s="154"/>
    </row>
    <row r="19" spans="1:7" ht="38.25" customHeight="1" x14ac:dyDescent="0.3">
      <c r="A19" s="114" t="s">
        <v>53</v>
      </c>
      <c r="B19" s="108">
        <v>3675</v>
      </c>
      <c r="C19" s="108">
        <v>1068</v>
      </c>
      <c r="D19" s="115">
        <f t="shared" si="1"/>
        <v>29.1</v>
      </c>
      <c r="E19" s="120">
        <f t="shared" si="0"/>
        <v>-2607</v>
      </c>
      <c r="F19" s="33"/>
      <c r="G19" s="154"/>
    </row>
    <row r="20" spans="1:7" ht="35.25" customHeight="1" x14ac:dyDescent="0.3">
      <c r="A20" s="114" t="s">
        <v>54</v>
      </c>
      <c r="B20" s="108">
        <v>3794</v>
      </c>
      <c r="C20" s="108">
        <v>2786</v>
      </c>
      <c r="D20" s="115">
        <f t="shared" si="1"/>
        <v>73.400000000000006</v>
      </c>
      <c r="E20" s="120">
        <f t="shared" si="0"/>
        <v>-1008</v>
      </c>
      <c r="F20" s="33"/>
      <c r="G20" s="154"/>
    </row>
    <row r="21" spans="1:7" ht="41.25" customHeight="1" x14ac:dyDescent="0.3">
      <c r="A21" s="114" t="s">
        <v>55</v>
      </c>
      <c r="B21" s="108">
        <v>23357</v>
      </c>
      <c r="C21" s="108">
        <v>19889</v>
      </c>
      <c r="D21" s="115">
        <f t="shared" si="1"/>
        <v>85.2</v>
      </c>
      <c r="E21" s="120">
        <f t="shared" si="0"/>
        <v>-3468</v>
      </c>
      <c r="F21" s="33"/>
      <c r="G21" s="154"/>
    </row>
    <row r="22" spans="1:7" ht="19.5" customHeight="1" x14ac:dyDescent="0.3">
      <c r="A22" s="114" t="s">
        <v>56</v>
      </c>
      <c r="B22" s="108">
        <v>10175</v>
      </c>
      <c r="C22" s="108">
        <v>8278</v>
      </c>
      <c r="D22" s="115">
        <f t="shared" si="1"/>
        <v>81.400000000000006</v>
      </c>
      <c r="E22" s="120">
        <f t="shared" si="0"/>
        <v>-1897</v>
      </c>
      <c r="F22" s="33"/>
      <c r="G22" s="154"/>
    </row>
    <row r="23" spans="1:7" ht="39" customHeight="1" x14ac:dyDescent="0.3">
      <c r="A23" s="114" t="s">
        <v>57</v>
      </c>
      <c r="B23" s="108">
        <v>26066</v>
      </c>
      <c r="C23" s="108">
        <v>22421</v>
      </c>
      <c r="D23" s="115">
        <f t="shared" si="1"/>
        <v>86</v>
      </c>
      <c r="E23" s="120">
        <f t="shared" si="0"/>
        <v>-3645</v>
      </c>
      <c r="F23" s="33"/>
      <c r="G23" s="154"/>
    </row>
    <row r="24" spans="1:7" ht="38.25" customHeight="1" x14ac:dyDescent="0.3">
      <c r="A24" s="114" t="s">
        <v>58</v>
      </c>
      <c r="B24" s="108">
        <v>543</v>
      </c>
      <c r="C24" s="108">
        <v>350</v>
      </c>
      <c r="D24" s="115">
        <f t="shared" si="1"/>
        <v>64.5</v>
      </c>
      <c r="E24" s="120">
        <f t="shared" si="0"/>
        <v>-193</v>
      </c>
      <c r="F24" s="33"/>
      <c r="G24" s="154"/>
    </row>
    <row r="25" spans="1:7" ht="22.5" customHeight="1" x14ac:dyDescent="0.3">
      <c r="A25" s="114" t="s">
        <v>59</v>
      </c>
      <c r="B25" s="108">
        <v>273</v>
      </c>
      <c r="C25" s="108">
        <v>77</v>
      </c>
      <c r="D25" s="115">
        <f t="shared" si="1"/>
        <v>28.2</v>
      </c>
      <c r="E25" s="120">
        <f t="shared" si="0"/>
        <v>-196</v>
      </c>
      <c r="F25" s="33"/>
      <c r="G25" s="154"/>
    </row>
    <row r="26" spans="1:7" x14ac:dyDescent="0.2">
      <c r="A26" s="36"/>
      <c r="B26" s="36"/>
      <c r="C26" s="36"/>
      <c r="D26" s="36"/>
      <c r="E26" s="36"/>
    </row>
    <row r="27" spans="1:7" x14ac:dyDescent="0.2">
      <c r="A27" s="36"/>
      <c r="B27" s="36"/>
      <c r="C27" s="36"/>
      <c r="D27" s="36"/>
      <c r="E27" s="36"/>
    </row>
  </sheetData>
  <mergeCells count="6">
    <mergeCell ref="A1:E1"/>
    <mergeCell ref="A2:E2"/>
    <mergeCell ref="A4:A5"/>
    <mergeCell ref="B4:B5"/>
    <mergeCell ref="C4:C5"/>
    <mergeCell ref="D4:E4"/>
  </mergeCells>
  <printOptions horizontalCentered="1"/>
  <pageMargins left="0.19685039370078741" right="0" top="0.51181102362204722" bottom="0.39370078740157483" header="0" footer="0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R21"/>
  <sheetViews>
    <sheetView view="pageBreakPreview" zoomScale="75" zoomScaleNormal="75" zoomScaleSheetLayoutView="75" workbookViewId="0">
      <selection activeCell="A4" sqref="A4:A5"/>
    </sheetView>
  </sheetViews>
  <sheetFormatPr defaultColWidth="8.85546875" defaultRowHeight="12.75" x14ac:dyDescent="0.2"/>
  <cols>
    <col min="1" max="1" width="52.85546875" style="34" customWidth="1"/>
    <col min="2" max="4" width="19.5703125" style="34" customWidth="1"/>
    <col min="5" max="5" width="18.5703125" style="34" customWidth="1"/>
    <col min="6" max="6" width="8.85546875" style="34"/>
    <col min="7" max="7" width="10.85546875" style="34" bestFit="1" customWidth="1"/>
    <col min="8" max="16384" width="8.85546875" style="34"/>
  </cols>
  <sheetData>
    <row r="1" spans="1:18" s="30" customFormat="1" ht="26.25" customHeight="1" x14ac:dyDescent="0.3">
      <c r="A1" s="257" t="s">
        <v>95</v>
      </c>
      <c r="B1" s="257"/>
      <c r="C1" s="257"/>
      <c r="D1" s="257"/>
      <c r="E1" s="257"/>
    </row>
    <row r="2" spans="1:18" s="30" customFormat="1" ht="24" customHeight="1" x14ac:dyDescent="0.3">
      <c r="A2" s="258" t="s">
        <v>60</v>
      </c>
      <c r="B2" s="258"/>
      <c r="C2" s="258"/>
      <c r="D2" s="258"/>
      <c r="E2" s="258"/>
    </row>
    <row r="3" spans="1:18" s="30" customFormat="1" ht="17.25" customHeight="1" x14ac:dyDescent="0.35">
      <c r="A3" s="104"/>
      <c r="B3" s="104"/>
      <c r="C3" s="104"/>
      <c r="D3" s="104"/>
      <c r="E3" s="104"/>
    </row>
    <row r="4" spans="1:18" s="32" customFormat="1" ht="25.5" customHeight="1" x14ac:dyDescent="0.2">
      <c r="A4" s="259"/>
      <c r="B4" s="251" t="s">
        <v>155</v>
      </c>
      <c r="C4" s="251" t="s">
        <v>156</v>
      </c>
      <c r="D4" s="260" t="s">
        <v>88</v>
      </c>
      <c r="E4" s="260"/>
    </row>
    <row r="5" spans="1:18" s="32" customFormat="1" ht="37.5" customHeight="1" x14ac:dyDescent="0.2">
      <c r="A5" s="259"/>
      <c r="B5" s="251"/>
      <c r="C5" s="251"/>
      <c r="D5" s="106" t="s">
        <v>2</v>
      </c>
      <c r="E5" s="106" t="s">
        <v>89</v>
      </c>
    </row>
    <row r="6" spans="1:18" s="38" customFormat="1" ht="34.5" customHeight="1" x14ac:dyDescent="0.25">
      <c r="A6" s="116" t="s">
        <v>40</v>
      </c>
      <c r="B6" s="37">
        <f>SUM(B7:B15)</f>
        <v>88558</v>
      </c>
      <c r="C6" s="37">
        <f>SUM(C7:C15)</f>
        <v>71740</v>
      </c>
      <c r="D6" s="117">
        <f>ROUND(C6/B6*100,1)</f>
        <v>81</v>
      </c>
      <c r="E6" s="37">
        <f>C6-B6</f>
        <v>-16818</v>
      </c>
      <c r="G6" s="39"/>
    </row>
    <row r="7" spans="1:18" ht="51" customHeight="1" x14ac:dyDescent="0.2">
      <c r="A7" s="118" t="s">
        <v>61</v>
      </c>
      <c r="B7" s="40">
        <v>13932</v>
      </c>
      <c r="C7" s="40">
        <v>11457</v>
      </c>
      <c r="D7" s="121">
        <f t="shared" ref="D7:D15" si="0">ROUND(C7/B7*100,1)</f>
        <v>82.2</v>
      </c>
      <c r="E7" s="41">
        <f t="shared" ref="E7:E15" si="1">C7-B7</f>
        <v>-2475</v>
      </c>
      <c r="G7" s="39"/>
      <c r="H7" s="42"/>
      <c r="K7" s="42"/>
    </row>
    <row r="8" spans="1:18" ht="35.25" customHeight="1" x14ac:dyDescent="0.2">
      <c r="A8" s="118" t="s">
        <v>62</v>
      </c>
      <c r="B8" s="40">
        <v>19281</v>
      </c>
      <c r="C8" s="40">
        <v>17409</v>
      </c>
      <c r="D8" s="121">
        <f t="shared" si="0"/>
        <v>90.3</v>
      </c>
      <c r="E8" s="41">
        <f t="shared" si="1"/>
        <v>-1872</v>
      </c>
      <c r="G8" s="39"/>
      <c r="H8" s="42"/>
      <c r="K8" s="42"/>
    </row>
    <row r="9" spans="1:18" s="35" customFormat="1" ht="25.5" customHeight="1" x14ac:dyDescent="0.2">
      <c r="A9" s="118" t="s">
        <v>63</v>
      </c>
      <c r="B9" s="40">
        <v>19997</v>
      </c>
      <c r="C9" s="40">
        <v>15096</v>
      </c>
      <c r="D9" s="121">
        <f t="shared" si="0"/>
        <v>75.5</v>
      </c>
      <c r="E9" s="41">
        <f t="shared" si="1"/>
        <v>-4901</v>
      </c>
      <c r="F9" s="34"/>
      <c r="G9" s="39"/>
      <c r="H9" s="42"/>
      <c r="I9" s="34"/>
      <c r="K9" s="42"/>
    </row>
    <row r="10" spans="1:18" ht="36.75" customHeight="1" x14ac:dyDescent="0.2">
      <c r="A10" s="118" t="s">
        <v>64</v>
      </c>
      <c r="B10" s="40">
        <v>2762</v>
      </c>
      <c r="C10" s="40">
        <v>2291</v>
      </c>
      <c r="D10" s="121">
        <f t="shared" si="0"/>
        <v>82.9</v>
      </c>
      <c r="E10" s="41">
        <f t="shared" si="1"/>
        <v>-471</v>
      </c>
      <c r="G10" s="39"/>
      <c r="H10" s="42"/>
      <c r="K10" s="42"/>
    </row>
    <row r="11" spans="1:18" ht="28.5" customHeight="1" x14ac:dyDescent="0.2">
      <c r="A11" s="118" t="s">
        <v>65</v>
      </c>
      <c r="B11" s="40">
        <v>9851</v>
      </c>
      <c r="C11" s="40">
        <v>7775</v>
      </c>
      <c r="D11" s="121">
        <f t="shared" si="0"/>
        <v>78.900000000000006</v>
      </c>
      <c r="E11" s="41">
        <f t="shared" si="1"/>
        <v>-2076</v>
      </c>
      <c r="G11" s="39"/>
      <c r="H11" s="42"/>
      <c r="K11" s="42"/>
    </row>
    <row r="12" spans="1:18" ht="59.25" customHeight="1" x14ac:dyDescent="0.2">
      <c r="A12" s="118" t="s">
        <v>66</v>
      </c>
      <c r="B12" s="40">
        <v>432</v>
      </c>
      <c r="C12" s="40">
        <v>351</v>
      </c>
      <c r="D12" s="121">
        <f t="shared" si="0"/>
        <v>81.3</v>
      </c>
      <c r="E12" s="41">
        <f t="shared" si="1"/>
        <v>-81</v>
      </c>
      <c r="G12" s="39"/>
      <c r="H12" s="42"/>
      <c r="K12" s="42"/>
    </row>
    <row r="13" spans="1:18" ht="30.75" customHeight="1" x14ac:dyDescent="0.2">
      <c r="A13" s="118" t="s">
        <v>67</v>
      </c>
      <c r="B13" s="40">
        <v>6334</v>
      </c>
      <c r="C13" s="40">
        <v>5788</v>
      </c>
      <c r="D13" s="121">
        <f t="shared" si="0"/>
        <v>91.4</v>
      </c>
      <c r="E13" s="41">
        <f t="shared" si="1"/>
        <v>-546</v>
      </c>
      <c r="G13" s="39"/>
      <c r="H13" s="42"/>
      <c r="K13" s="42"/>
      <c r="R13" s="43"/>
    </row>
    <row r="14" spans="1:18" ht="75" customHeight="1" x14ac:dyDescent="0.2">
      <c r="A14" s="118" t="s">
        <v>68</v>
      </c>
      <c r="B14" s="40">
        <v>7331</v>
      </c>
      <c r="C14" s="40">
        <v>5110</v>
      </c>
      <c r="D14" s="121">
        <f t="shared" si="0"/>
        <v>69.7</v>
      </c>
      <c r="E14" s="41">
        <f t="shared" si="1"/>
        <v>-2221</v>
      </c>
      <c r="G14" s="39"/>
      <c r="H14" s="42"/>
      <c r="K14" s="42"/>
      <c r="R14" s="43"/>
    </row>
    <row r="15" spans="1:18" ht="33" customHeight="1" x14ac:dyDescent="0.2">
      <c r="A15" s="118" t="s">
        <v>69</v>
      </c>
      <c r="B15" s="40">
        <v>8638</v>
      </c>
      <c r="C15" s="40">
        <v>6463</v>
      </c>
      <c r="D15" s="121">
        <f t="shared" si="0"/>
        <v>74.8</v>
      </c>
      <c r="E15" s="41">
        <f t="shared" si="1"/>
        <v>-2175</v>
      </c>
      <c r="G15" s="39"/>
      <c r="H15" s="42"/>
      <c r="K15" s="42"/>
      <c r="R15" s="43"/>
    </row>
    <row r="16" spans="1:18" x14ac:dyDescent="0.2">
      <c r="A16" s="36"/>
      <c r="B16" s="36"/>
      <c r="C16" s="36"/>
      <c r="D16" s="36"/>
      <c r="E16" s="36"/>
      <c r="R16" s="43"/>
    </row>
    <row r="17" spans="1:18" x14ac:dyDescent="0.2">
      <c r="A17" s="36"/>
      <c r="B17" s="36"/>
      <c r="C17" s="36"/>
      <c r="D17" s="36"/>
      <c r="E17" s="36"/>
      <c r="R17" s="43"/>
    </row>
    <row r="18" spans="1:18" x14ac:dyDescent="0.2">
      <c r="R18" s="43"/>
    </row>
    <row r="19" spans="1:18" x14ac:dyDescent="0.2">
      <c r="R19" s="43"/>
    </row>
    <row r="20" spans="1:18" x14ac:dyDescent="0.2">
      <c r="R20" s="43"/>
    </row>
    <row r="21" spans="1:18" x14ac:dyDescent="0.2">
      <c r="R21" s="43"/>
    </row>
  </sheetData>
  <mergeCells count="6">
    <mergeCell ref="A1:E1"/>
    <mergeCell ref="A2:E2"/>
    <mergeCell ref="A4:A5"/>
    <mergeCell ref="B4:B5"/>
    <mergeCell ref="C4:C5"/>
    <mergeCell ref="D4:E4"/>
  </mergeCells>
  <printOptions horizontalCentered="1"/>
  <pageMargins left="0.39370078740157483" right="0" top="0.51181102362204722" bottom="0" header="0" footer="0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view="pageBreakPreview" zoomScale="70" zoomScaleNormal="100" zoomScaleSheetLayoutView="70" workbookViewId="0">
      <pane xSplit="1" ySplit="4" topLeftCell="B5" activePane="bottomRight" state="frozen"/>
      <selection activeCell="A3" sqref="A3:A4"/>
      <selection pane="topRight" activeCell="A3" sqref="A3:A4"/>
      <selection pane="bottomLeft" activeCell="A3" sqref="A3:A4"/>
      <selection pane="bottomRight" activeCell="A3" sqref="A3:A4"/>
    </sheetView>
  </sheetViews>
  <sheetFormatPr defaultRowHeight="12.75" x14ac:dyDescent="0.2"/>
  <cols>
    <col min="1" max="1" width="72" style="122" customWidth="1"/>
    <col min="2" max="2" width="11.7109375" style="122" customWidth="1"/>
    <col min="3" max="3" width="11.7109375" style="140" customWidth="1"/>
    <col min="4" max="4" width="10.42578125" style="122" customWidth="1"/>
    <col min="5" max="5" width="15.42578125" style="122" customWidth="1"/>
    <col min="6" max="7" width="7.5703125" style="122" customWidth="1"/>
    <col min="8" max="16384" width="9.140625" style="122"/>
  </cols>
  <sheetData>
    <row r="1" spans="1:8" ht="31.5" customHeight="1" x14ac:dyDescent="0.4">
      <c r="A1" s="263" t="s">
        <v>119</v>
      </c>
      <c r="B1" s="263"/>
      <c r="C1" s="263"/>
      <c r="D1" s="263"/>
      <c r="E1" s="263"/>
    </row>
    <row r="2" spans="1:8" ht="57" customHeight="1" x14ac:dyDescent="0.45">
      <c r="A2" s="264" t="s">
        <v>157</v>
      </c>
      <c r="B2" s="264"/>
      <c r="C2" s="264"/>
      <c r="D2" s="264"/>
      <c r="E2" s="264"/>
      <c r="F2" s="178"/>
      <c r="G2" s="178"/>
      <c r="H2" s="178"/>
    </row>
    <row r="3" spans="1:8" ht="13.5" customHeight="1" x14ac:dyDescent="0.2">
      <c r="A3" s="265" t="s">
        <v>0</v>
      </c>
      <c r="B3" s="266" t="s">
        <v>100</v>
      </c>
      <c r="C3" s="266" t="s">
        <v>116</v>
      </c>
      <c r="D3" s="267" t="s">
        <v>1</v>
      </c>
      <c r="E3" s="267"/>
    </row>
    <row r="4" spans="1:8" ht="28.5" customHeight="1" x14ac:dyDescent="0.2">
      <c r="A4" s="265"/>
      <c r="B4" s="266"/>
      <c r="C4" s="266"/>
      <c r="D4" s="179" t="s">
        <v>2</v>
      </c>
      <c r="E4" s="180" t="s">
        <v>3</v>
      </c>
    </row>
    <row r="5" spans="1:8" ht="19.5" customHeight="1" x14ac:dyDescent="0.2">
      <c r="A5" s="181" t="s">
        <v>120</v>
      </c>
      <c r="B5" s="123">
        <v>691.7</v>
      </c>
      <c r="C5" s="123">
        <v>658.9</v>
      </c>
      <c r="D5" s="124">
        <f t="shared" ref="D5:D10" si="0">ROUND(C5/B5*100,1)</f>
        <v>95.3</v>
      </c>
      <c r="E5" s="125">
        <f t="shared" ref="E5:E12" si="1">C5-B5</f>
        <v>-32.800000000000068</v>
      </c>
    </row>
    <row r="6" spans="1:8" ht="19.5" customHeight="1" x14ac:dyDescent="0.2">
      <c r="A6" s="182" t="s">
        <v>121</v>
      </c>
      <c r="B6" s="183">
        <v>337.3</v>
      </c>
      <c r="C6" s="183">
        <v>317.3</v>
      </c>
      <c r="D6" s="184">
        <f t="shared" si="0"/>
        <v>94.1</v>
      </c>
      <c r="E6" s="185">
        <f>C6-B6</f>
        <v>-20</v>
      </c>
    </row>
    <row r="7" spans="1:8" ht="37.5" x14ac:dyDescent="0.2">
      <c r="A7" s="126" t="s">
        <v>122</v>
      </c>
      <c r="B7" s="127">
        <v>427.7</v>
      </c>
      <c r="C7" s="127">
        <v>439.6</v>
      </c>
      <c r="D7" s="128">
        <f t="shared" si="0"/>
        <v>102.8</v>
      </c>
      <c r="E7" s="128">
        <f t="shared" si="1"/>
        <v>11.900000000000034</v>
      </c>
      <c r="F7" s="175"/>
      <c r="G7" s="175"/>
    </row>
    <row r="8" spans="1:8" ht="19.5" customHeight="1" x14ac:dyDescent="0.2">
      <c r="A8" s="129" t="s">
        <v>123</v>
      </c>
      <c r="B8" s="130">
        <v>199.3</v>
      </c>
      <c r="C8" s="130">
        <v>217.9</v>
      </c>
      <c r="D8" s="128">
        <f t="shared" si="0"/>
        <v>109.3</v>
      </c>
      <c r="E8" s="128">
        <f t="shared" si="1"/>
        <v>18.599999999999994</v>
      </c>
    </row>
    <row r="9" spans="1:8" ht="34.5" x14ac:dyDescent="0.2">
      <c r="A9" s="186" t="s">
        <v>124</v>
      </c>
      <c r="B9" s="187">
        <v>46.6</v>
      </c>
      <c r="C9" s="187">
        <v>49.6</v>
      </c>
      <c r="D9" s="268" t="s">
        <v>158</v>
      </c>
      <c r="E9" s="269"/>
      <c r="F9" s="188"/>
    </row>
    <row r="10" spans="1:8" ht="33" x14ac:dyDescent="0.2">
      <c r="A10" s="189" t="s">
        <v>125</v>
      </c>
      <c r="B10" s="190">
        <v>212.9</v>
      </c>
      <c r="C10" s="190">
        <v>205.3</v>
      </c>
      <c r="D10" s="191">
        <f t="shared" si="0"/>
        <v>96.4</v>
      </c>
      <c r="E10" s="192">
        <f t="shared" si="1"/>
        <v>-7.5999999999999943</v>
      </c>
    </row>
    <row r="11" spans="1:8" ht="21" customHeight="1" x14ac:dyDescent="0.2">
      <c r="A11" s="193" t="s">
        <v>159</v>
      </c>
      <c r="B11" s="195">
        <v>1</v>
      </c>
      <c r="C11" s="195">
        <v>1.3</v>
      </c>
      <c r="D11" s="194">
        <f>ROUND(C11/B11*100,1)</f>
        <v>130</v>
      </c>
      <c r="E11" s="217">
        <f t="shared" si="1"/>
        <v>0.30000000000000004</v>
      </c>
    </row>
    <row r="12" spans="1:8" ht="21" customHeight="1" x14ac:dyDescent="0.2">
      <c r="A12" s="182" t="s">
        <v>126</v>
      </c>
      <c r="B12" s="195">
        <v>6.4</v>
      </c>
      <c r="C12" s="195">
        <v>7.8</v>
      </c>
      <c r="D12" s="184">
        <f>ROUND(C12/B12*100,1)</f>
        <v>121.9</v>
      </c>
      <c r="E12" s="196">
        <f t="shared" si="1"/>
        <v>1.3999999999999995</v>
      </c>
    </row>
    <row r="13" spans="1:8" ht="19.5" customHeight="1" x14ac:dyDescent="0.2">
      <c r="A13" s="197" t="s">
        <v>127</v>
      </c>
      <c r="B13" s="198">
        <v>33</v>
      </c>
      <c r="C13" s="198">
        <v>33.6</v>
      </c>
      <c r="D13" s="268" t="s">
        <v>128</v>
      </c>
      <c r="E13" s="269"/>
      <c r="F13" s="175"/>
    </row>
    <row r="14" spans="1:8" ht="19.5" customHeight="1" x14ac:dyDescent="0.2">
      <c r="A14" s="133" t="s">
        <v>129</v>
      </c>
      <c r="B14" s="134">
        <v>88.4</v>
      </c>
      <c r="C14" s="134">
        <v>89.8</v>
      </c>
      <c r="D14" s="135">
        <f>ROUND(C14/B14*100,1)</f>
        <v>101.6</v>
      </c>
      <c r="E14" s="136">
        <f>C14-B14</f>
        <v>1.3999999999999915</v>
      </c>
    </row>
    <row r="15" spans="1:8" ht="19.5" customHeight="1" x14ac:dyDescent="0.2">
      <c r="A15" s="199" t="s">
        <v>130</v>
      </c>
      <c r="B15" s="200">
        <v>92.5</v>
      </c>
      <c r="C15" s="200">
        <v>92.4</v>
      </c>
      <c r="D15" s="268" t="s">
        <v>160</v>
      </c>
      <c r="E15" s="269"/>
    </row>
    <row r="16" spans="1:8" ht="19.5" customHeight="1" x14ac:dyDescent="0.2">
      <c r="A16" s="137" t="s">
        <v>131</v>
      </c>
      <c r="B16" s="127">
        <v>30.7</v>
      </c>
      <c r="C16" s="127">
        <v>34.700000000000003</v>
      </c>
      <c r="D16" s="128">
        <f>ROUND(C16/B16*100,1)</f>
        <v>113</v>
      </c>
      <c r="E16" s="128">
        <f>C16-B16</f>
        <v>4.0000000000000036</v>
      </c>
    </row>
    <row r="17" spans="1:6" ht="19.5" customHeight="1" x14ac:dyDescent="0.2">
      <c r="A17" s="201" t="s">
        <v>132</v>
      </c>
      <c r="B17" s="202">
        <v>90.5</v>
      </c>
      <c r="C17" s="202">
        <v>91.2</v>
      </c>
      <c r="D17" s="268" t="s">
        <v>161</v>
      </c>
      <c r="E17" s="269"/>
    </row>
    <row r="18" spans="1:6" ht="19.5" customHeight="1" x14ac:dyDescent="0.2">
      <c r="A18" s="138" t="s">
        <v>133</v>
      </c>
      <c r="B18" s="203">
        <v>539</v>
      </c>
      <c r="C18" s="203">
        <v>772</v>
      </c>
      <c r="D18" s="128">
        <f>ROUND(C18/B18*100,1)</f>
        <v>143.19999999999999</v>
      </c>
      <c r="E18" s="203">
        <f>C18-B18</f>
        <v>233</v>
      </c>
    </row>
    <row r="19" spans="1:6" ht="37.5" x14ac:dyDescent="0.2">
      <c r="A19" s="139" t="s">
        <v>134</v>
      </c>
      <c r="B19" s="131">
        <v>125.2</v>
      </c>
      <c r="C19" s="131">
        <v>122.4</v>
      </c>
      <c r="D19" s="132">
        <f t="shared" ref="D19:D24" si="2">ROUND(C19/B19*100,1)</f>
        <v>97.8</v>
      </c>
      <c r="E19" s="132">
        <f t="shared" ref="E19:E24" si="3">C19-B19</f>
        <v>-2.7999999999999972</v>
      </c>
    </row>
    <row r="20" spans="1:6" ht="19.5" customHeight="1" x14ac:dyDescent="0.2">
      <c r="A20" s="204" t="s">
        <v>135</v>
      </c>
      <c r="B20" s="157">
        <v>122.7</v>
      </c>
      <c r="C20" s="157">
        <v>119.3</v>
      </c>
      <c r="D20" s="141">
        <f t="shared" si="2"/>
        <v>97.2</v>
      </c>
      <c r="E20" s="142">
        <f t="shared" si="3"/>
        <v>-3.4000000000000057</v>
      </c>
    </row>
    <row r="21" spans="1:6" ht="37.5" x14ac:dyDescent="0.2">
      <c r="A21" s="133" t="s">
        <v>136</v>
      </c>
      <c r="B21" s="134">
        <v>1898.1</v>
      </c>
      <c r="C21" s="134">
        <v>1993.9</v>
      </c>
      <c r="D21" s="141">
        <f t="shared" si="2"/>
        <v>105</v>
      </c>
      <c r="E21" s="142">
        <f t="shared" si="3"/>
        <v>95.800000000000182</v>
      </c>
    </row>
    <row r="22" spans="1:6" ht="19.5" customHeight="1" x14ac:dyDescent="0.2">
      <c r="A22" s="204" t="s">
        <v>135</v>
      </c>
      <c r="B22" s="134">
        <v>658.5</v>
      </c>
      <c r="C22" s="134">
        <v>621.4</v>
      </c>
      <c r="D22" s="141">
        <f t="shared" si="2"/>
        <v>94.4</v>
      </c>
      <c r="E22" s="142">
        <f t="shared" si="3"/>
        <v>-37.100000000000023</v>
      </c>
    </row>
    <row r="23" spans="1:6" ht="19.5" customHeight="1" x14ac:dyDescent="0.2">
      <c r="A23" s="133" t="s">
        <v>137</v>
      </c>
      <c r="B23" s="134">
        <v>549.20000000000005</v>
      </c>
      <c r="C23" s="134">
        <v>536.9</v>
      </c>
      <c r="D23" s="143">
        <f t="shared" si="2"/>
        <v>97.8</v>
      </c>
      <c r="E23" s="136">
        <f t="shared" si="3"/>
        <v>-12.300000000000068</v>
      </c>
    </row>
    <row r="24" spans="1:6" ht="19.5" customHeight="1" x14ac:dyDescent="0.2">
      <c r="A24" s="133" t="s">
        <v>138</v>
      </c>
      <c r="B24" s="134">
        <v>40</v>
      </c>
      <c r="C24" s="134">
        <v>32.700000000000003</v>
      </c>
      <c r="D24" s="143">
        <f t="shared" si="2"/>
        <v>81.8</v>
      </c>
      <c r="E24" s="136">
        <f t="shared" si="3"/>
        <v>-7.2999999999999972</v>
      </c>
    </row>
    <row r="25" spans="1:6" ht="19.5" customHeight="1" x14ac:dyDescent="0.2">
      <c r="A25" s="137" t="s">
        <v>139</v>
      </c>
      <c r="B25" s="127">
        <v>5.8</v>
      </c>
      <c r="C25" s="127">
        <v>5</v>
      </c>
      <c r="D25" s="261" t="s">
        <v>162</v>
      </c>
      <c r="E25" s="262"/>
    </row>
    <row r="26" spans="1:6" ht="37.5" x14ac:dyDescent="0.2">
      <c r="A26" s="138" t="s">
        <v>140</v>
      </c>
      <c r="B26" s="134">
        <v>23.1</v>
      </c>
      <c r="C26" s="134">
        <v>22.8</v>
      </c>
      <c r="D26" s="261" t="s">
        <v>141</v>
      </c>
      <c r="E26" s="262"/>
      <c r="F26" s="175"/>
    </row>
    <row r="27" spans="1:6" ht="37.5" x14ac:dyDescent="0.2">
      <c r="A27" s="144" t="s">
        <v>142</v>
      </c>
      <c r="B27" s="134">
        <v>129</v>
      </c>
      <c r="C27" s="134">
        <v>134.9</v>
      </c>
      <c r="D27" s="145">
        <f>ROUND(C27/B27*100,1)</f>
        <v>104.6</v>
      </c>
      <c r="E27" s="146">
        <f>C27-B27</f>
        <v>5.9000000000000057</v>
      </c>
    </row>
    <row r="28" spans="1:6" ht="19.5" customHeight="1" x14ac:dyDescent="0.2">
      <c r="A28" s="139" t="s">
        <v>143</v>
      </c>
      <c r="B28" s="123">
        <v>615.79999999999995</v>
      </c>
      <c r="C28" s="123">
        <v>651.5</v>
      </c>
      <c r="D28" s="124">
        <f>ROUND(C28/B28*100,1)</f>
        <v>105.8</v>
      </c>
      <c r="E28" s="125">
        <f>C28-B28</f>
        <v>35.700000000000045</v>
      </c>
    </row>
    <row r="29" spans="1:6" ht="19.5" customHeight="1" x14ac:dyDescent="0.2">
      <c r="A29" s="205" t="s">
        <v>144</v>
      </c>
      <c r="B29" s="206">
        <v>565.4</v>
      </c>
      <c r="C29" s="207">
        <v>593.1</v>
      </c>
      <c r="D29" s="208">
        <f>ROUND(C29/B29*100,1)</f>
        <v>104.9</v>
      </c>
      <c r="E29" s="209">
        <f>C29-B29</f>
        <v>27.700000000000045</v>
      </c>
    </row>
    <row r="30" spans="1:6" ht="19.5" customHeight="1" x14ac:dyDescent="0.2">
      <c r="A30" s="126" t="s">
        <v>145</v>
      </c>
      <c r="B30" s="210">
        <v>418.2</v>
      </c>
      <c r="C30" s="210">
        <v>416.1</v>
      </c>
      <c r="D30" s="141">
        <f>ROUND(C30/B30*100,1)</f>
        <v>99.5</v>
      </c>
      <c r="E30" s="142">
        <f>C30-B30</f>
        <v>-2.0999999999999659</v>
      </c>
    </row>
    <row r="31" spans="1:6" ht="19.5" customHeight="1" x14ac:dyDescent="0.2">
      <c r="A31" s="199" t="s">
        <v>146</v>
      </c>
      <c r="B31" s="200">
        <v>67.900000000000006</v>
      </c>
      <c r="C31" s="200">
        <v>63.9</v>
      </c>
      <c r="D31" s="268" t="s">
        <v>163</v>
      </c>
      <c r="E31" s="269"/>
    </row>
    <row r="32" spans="1:6" ht="9" customHeight="1" x14ac:dyDescent="0.2">
      <c r="A32" s="272" t="s">
        <v>96</v>
      </c>
      <c r="B32" s="273"/>
      <c r="C32" s="273"/>
      <c r="D32" s="273"/>
      <c r="E32" s="274"/>
    </row>
    <row r="33" spans="1:8" ht="35.25" customHeight="1" x14ac:dyDescent="0.2">
      <c r="A33" s="275"/>
      <c r="B33" s="276"/>
      <c r="C33" s="276"/>
      <c r="D33" s="276"/>
      <c r="E33" s="277"/>
    </row>
    <row r="34" spans="1:8" ht="12.75" customHeight="1" x14ac:dyDescent="0.2">
      <c r="A34" s="265" t="s">
        <v>0</v>
      </c>
      <c r="B34" s="265" t="s">
        <v>164</v>
      </c>
      <c r="C34" s="265" t="s">
        <v>165</v>
      </c>
      <c r="D34" s="278" t="s">
        <v>1</v>
      </c>
      <c r="E34" s="279"/>
    </row>
    <row r="35" spans="1:8" ht="31.5" customHeight="1" x14ac:dyDescent="0.2">
      <c r="A35" s="265"/>
      <c r="B35" s="265"/>
      <c r="C35" s="265"/>
      <c r="D35" s="179" t="s">
        <v>2</v>
      </c>
      <c r="E35" s="180" t="s">
        <v>4</v>
      </c>
    </row>
    <row r="36" spans="1:8" ht="19.5" customHeight="1" x14ac:dyDescent="0.2">
      <c r="A36" s="126" t="s">
        <v>120</v>
      </c>
      <c r="B36" s="127">
        <v>303.89999999999998</v>
      </c>
      <c r="C36" s="127">
        <v>287.10000000000002</v>
      </c>
      <c r="D36" s="128">
        <f t="shared" ref="D36:D41" si="4">ROUND(C36/B36*100,1)</f>
        <v>94.5</v>
      </c>
      <c r="E36" s="147">
        <f>C36-B36</f>
        <v>-16.799999999999955</v>
      </c>
    </row>
    <row r="37" spans="1:8" ht="19.5" customHeight="1" x14ac:dyDescent="0.2">
      <c r="A37" s="126" t="s">
        <v>137</v>
      </c>
      <c r="B37" s="127">
        <v>238.4</v>
      </c>
      <c r="C37" s="127">
        <v>233.5</v>
      </c>
      <c r="D37" s="128">
        <f t="shared" si="4"/>
        <v>97.9</v>
      </c>
      <c r="E37" s="128">
        <f>C37-B37</f>
        <v>-4.9000000000000057</v>
      </c>
    </row>
    <row r="38" spans="1:8" ht="19.5" customHeight="1" x14ac:dyDescent="0.2">
      <c r="A38" s="126" t="s">
        <v>166</v>
      </c>
      <c r="B38" s="148">
        <v>2425</v>
      </c>
      <c r="C38" s="148">
        <v>2983</v>
      </c>
      <c r="D38" s="128">
        <f t="shared" si="4"/>
        <v>123</v>
      </c>
      <c r="E38" s="168" t="s">
        <v>167</v>
      </c>
    </row>
    <row r="39" spans="1:8" ht="19.5" customHeight="1" x14ac:dyDescent="0.2">
      <c r="A39" s="211" t="s">
        <v>147</v>
      </c>
      <c r="B39" s="152">
        <v>82.4</v>
      </c>
      <c r="C39" s="152">
        <v>93.2</v>
      </c>
      <c r="D39" s="128">
        <f t="shared" si="4"/>
        <v>113.1</v>
      </c>
      <c r="E39" s="153">
        <f>C39-B39</f>
        <v>10.799999999999997</v>
      </c>
      <c r="H39" s="149"/>
    </row>
    <row r="40" spans="1:8" ht="34.5" customHeight="1" x14ac:dyDescent="0.2">
      <c r="A40" s="211" t="s">
        <v>148</v>
      </c>
      <c r="B40" s="152" t="s">
        <v>101</v>
      </c>
      <c r="C40" s="152">
        <v>32.799999999999997</v>
      </c>
      <c r="D40" s="128" t="s">
        <v>101</v>
      </c>
      <c r="E40" s="153" t="s">
        <v>101</v>
      </c>
      <c r="H40" s="149"/>
    </row>
    <row r="41" spans="1:8" ht="19.5" customHeight="1" x14ac:dyDescent="0.2">
      <c r="A41" s="150" t="s">
        <v>149</v>
      </c>
      <c r="B41" s="212">
        <v>5355</v>
      </c>
      <c r="C41" s="212">
        <v>6381</v>
      </c>
      <c r="D41" s="153">
        <f t="shared" si="4"/>
        <v>119.2</v>
      </c>
      <c r="E41" s="213" t="s">
        <v>168</v>
      </c>
      <c r="H41" s="149"/>
    </row>
    <row r="42" spans="1:8" ht="19.5" customHeight="1" x14ac:dyDescent="0.2">
      <c r="A42" s="126" t="s">
        <v>150</v>
      </c>
      <c r="B42" s="151">
        <f>ROUND(B36/B39,0)</f>
        <v>4</v>
      </c>
      <c r="C42" s="151">
        <f>ROUND(C36/C39,0)</f>
        <v>3</v>
      </c>
      <c r="D42" s="270" t="s">
        <v>102</v>
      </c>
      <c r="E42" s="270"/>
    </row>
    <row r="43" spans="1:8" ht="33" customHeight="1" x14ac:dyDescent="0.2">
      <c r="A43" s="271"/>
      <c r="B43" s="271"/>
      <c r="C43" s="271"/>
      <c r="D43" s="271"/>
      <c r="E43" s="271"/>
    </row>
  </sheetData>
  <mergeCells count="20">
    <mergeCell ref="D42:E42"/>
    <mergeCell ref="A43:E43"/>
    <mergeCell ref="D31:E31"/>
    <mergeCell ref="A32:E33"/>
    <mergeCell ref="A34:A35"/>
    <mergeCell ref="B34:B35"/>
    <mergeCell ref="C34:C35"/>
    <mergeCell ref="D34:E34"/>
    <mergeCell ref="D26:E26"/>
    <mergeCell ref="A1:E1"/>
    <mergeCell ref="A2:E2"/>
    <mergeCell ref="A3:A4"/>
    <mergeCell ref="B3:B4"/>
    <mergeCell ref="C3:C4"/>
    <mergeCell ref="D3:E3"/>
    <mergeCell ref="D9:E9"/>
    <mergeCell ref="D13:E13"/>
    <mergeCell ref="D15:E15"/>
    <mergeCell ref="D17:E17"/>
    <mergeCell ref="D25:E25"/>
  </mergeCells>
  <printOptions horizontalCentered="1"/>
  <pageMargins left="0.27559055118110237" right="0" top="0.39370078740157483" bottom="0" header="0" footer="0"/>
  <pageSetup paperSize="9" scale="8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BP145"/>
  <sheetViews>
    <sheetView view="pageBreakPreview" zoomScale="70" zoomScaleNormal="66" zoomScaleSheetLayoutView="70" workbookViewId="0">
      <pane xSplit="1" ySplit="8" topLeftCell="B9" activePane="bottomRight" state="frozen"/>
      <selection activeCell="A3" sqref="A3:A4"/>
      <selection pane="topRight" activeCell="A3" sqref="A3:A4"/>
      <selection pane="bottomLeft" activeCell="A3" sqref="A3:A4"/>
      <selection pane="bottomRight" activeCell="A3" sqref="A3:A7"/>
    </sheetView>
  </sheetViews>
  <sheetFormatPr defaultRowHeight="12.75" x14ac:dyDescent="0.2"/>
  <cols>
    <col min="1" max="1" width="19.42578125" style="3" customWidth="1"/>
    <col min="2" max="3" width="10" style="3" customWidth="1"/>
    <col min="4" max="4" width="6" style="3" bestFit="1" customWidth="1"/>
    <col min="5" max="5" width="7.7109375" style="3" bestFit="1" customWidth="1"/>
    <col min="6" max="7" width="8.7109375" style="3" customWidth="1"/>
    <col min="8" max="8" width="6" style="3" bestFit="1" customWidth="1"/>
    <col min="9" max="9" width="7.42578125" style="3" customWidth="1"/>
    <col min="10" max="11" width="9" style="3" customWidth="1"/>
    <col min="12" max="12" width="6" style="3" bestFit="1" customWidth="1"/>
    <col min="13" max="13" width="6.7109375" style="3" bestFit="1" customWidth="1"/>
    <col min="14" max="15" width="8.7109375" style="3" customWidth="1"/>
    <col min="16" max="16" width="6" style="3" bestFit="1" customWidth="1"/>
    <col min="17" max="17" width="6.7109375" style="3" bestFit="1" customWidth="1"/>
    <col min="18" max="20" width="9" style="3" customWidth="1"/>
    <col min="21" max="22" width="8.85546875" style="3" customWidth="1"/>
    <col min="23" max="23" width="7" style="3" customWidth="1"/>
    <col min="24" max="24" width="8.7109375" style="3" customWidth="1"/>
    <col min="25" max="26" width="11.140625" style="3" customWidth="1"/>
    <col min="27" max="27" width="7.5703125" style="3" customWidth="1"/>
    <col min="28" max="28" width="9.7109375" style="3" customWidth="1"/>
    <col min="29" max="30" width="9.28515625" style="3" customWidth="1"/>
    <col min="31" max="31" width="6.28515625" style="3" customWidth="1"/>
    <col min="32" max="32" width="8.28515625" style="3" customWidth="1"/>
    <col min="33" max="34" width="9.7109375" style="3" customWidth="1"/>
    <col min="35" max="35" width="6.7109375" style="3" customWidth="1"/>
    <col min="36" max="36" width="9" style="3" customWidth="1"/>
    <col min="37" max="38" width="10.85546875" style="3" customWidth="1"/>
    <col min="39" max="39" width="8.5703125" style="3" customWidth="1"/>
    <col min="40" max="40" width="9.42578125" style="3" customWidth="1"/>
    <col min="41" max="42" width="10.85546875" style="3" customWidth="1"/>
    <col min="43" max="44" width="8.5703125" style="3" customWidth="1"/>
    <col min="45" max="46" width="11.28515625" style="3" customWidth="1"/>
    <col min="47" max="48" width="9.28515625" style="3" customWidth="1"/>
    <col min="49" max="49" width="8" style="3" customWidth="1"/>
    <col min="50" max="50" width="8.5703125" style="3" customWidth="1"/>
    <col min="51" max="51" width="6" style="3" customWidth="1"/>
    <col min="52" max="52" width="8.140625" style="3" customWidth="1"/>
    <col min="53" max="53" width="8.5703125" style="3" customWidth="1"/>
    <col min="54" max="54" width="8.42578125" style="3" customWidth="1"/>
    <col min="55" max="55" width="6.140625" style="3" customWidth="1"/>
    <col min="56" max="56" width="7.85546875" style="3" customWidth="1"/>
    <col min="57" max="58" width="8" style="3" customWidth="1"/>
    <col min="59" max="59" width="6" style="3" customWidth="1"/>
    <col min="60" max="61" width="9.7109375" style="3" customWidth="1"/>
    <col min="62" max="62" width="7.42578125" style="3" customWidth="1"/>
    <col min="63" max="63" width="7.140625" style="3" customWidth="1"/>
    <col min="64" max="64" width="11" style="3" customWidth="1"/>
    <col min="65" max="66" width="8.42578125" style="3" customWidth="1"/>
    <col min="67" max="67" width="8.7109375" style="3" customWidth="1"/>
    <col min="68" max="68" width="9.5703125" style="3" customWidth="1"/>
    <col min="69" max="16384" width="9.140625" style="3"/>
  </cols>
  <sheetData>
    <row r="1" spans="1:68" ht="21.75" customHeight="1" x14ac:dyDescent="0.35">
      <c r="A1" s="314" t="s">
        <v>5</v>
      </c>
      <c r="B1" s="314"/>
      <c r="C1" s="314"/>
      <c r="D1" s="314"/>
      <c r="E1" s="314"/>
      <c r="F1" s="314"/>
      <c r="G1" s="314"/>
      <c r="H1" s="314"/>
      <c r="I1" s="314"/>
      <c r="J1" s="314"/>
      <c r="K1" s="314"/>
      <c r="L1" s="314"/>
      <c r="M1" s="314"/>
      <c r="N1" s="314"/>
      <c r="O1" s="314"/>
      <c r="P1" s="314"/>
      <c r="Q1" s="314"/>
      <c r="R1" s="314"/>
      <c r="S1" s="314"/>
      <c r="T1" s="314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2"/>
      <c r="AP1" s="2"/>
      <c r="AQ1" s="2"/>
      <c r="AR1" s="2"/>
      <c r="AS1" s="2"/>
      <c r="AT1" s="2"/>
      <c r="AU1" s="2"/>
      <c r="AW1" s="4"/>
      <c r="AY1" s="4"/>
      <c r="AZ1" s="4"/>
      <c r="BB1" s="5"/>
      <c r="BG1" s="5"/>
      <c r="BH1" s="5"/>
    </row>
    <row r="2" spans="1:68" ht="21.75" customHeight="1" x14ac:dyDescent="0.35">
      <c r="A2" s="317" t="s">
        <v>169</v>
      </c>
      <c r="B2" s="317"/>
      <c r="C2" s="317"/>
      <c r="D2" s="317"/>
      <c r="E2" s="317"/>
      <c r="F2" s="317"/>
      <c r="G2" s="317"/>
      <c r="H2" s="317"/>
      <c r="I2" s="317"/>
      <c r="J2" s="317"/>
      <c r="K2" s="317"/>
      <c r="L2" s="317"/>
      <c r="M2" s="317"/>
      <c r="N2" s="317"/>
      <c r="O2" s="317"/>
      <c r="P2" s="317"/>
      <c r="Q2" s="317"/>
      <c r="R2" s="317"/>
      <c r="S2" s="317"/>
      <c r="T2" s="317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5" t="s">
        <v>6</v>
      </c>
      <c r="AK2" s="6"/>
      <c r="AL2" s="6"/>
      <c r="AM2" s="6"/>
      <c r="AN2" s="6"/>
      <c r="AO2" s="5"/>
      <c r="AP2" s="7"/>
      <c r="AQ2" s="5"/>
      <c r="AR2" s="7"/>
      <c r="AS2" s="7"/>
      <c r="AU2" s="7"/>
      <c r="AV2" s="5" t="s">
        <v>6</v>
      </c>
      <c r="AW2" s="8"/>
      <c r="AX2" s="8"/>
      <c r="AY2" s="8"/>
      <c r="AZ2" s="8"/>
      <c r="BA2" s="8"/>
      <c r="BB2" s="5"/>
      <c r="BE2" s="5"/>
      <c r="BK2" s="5"/>
      <c r="BL2" s="5" t="s">
        <v>6</v>
      </c>
      <c r="BP2" s="5" t="s">
        <v>6</v>
      </c>
    </row>
    <row r="3" spans="1:68" ht="11.25" customHeight="1" x14ac:dyDescent="0.2">
      <c r="A3" s="318"/>
      <c r="B3" s="281" t="s">
        <v>117</v>
      </c>
      <c r="C3" s="281"/>
      <c r="D3" s="281"/>
      <c r="E3" s="281"/>
      <c r="F3" s="311" t="s">
        <v>105</v>
      </c>
      <c r="G3" s="312"/>
      <c r="H3" s="312"/>
      <c r="I3" s="313"/>
      <c r="J3" s="285" t="s">
        <v>109</v>
      </c>
      <c r="K3" s="286"/>
      <c r="L3" s="286"/>
      <c r="M3" s="287"/>
      <c r="N3" s="285" t="s">
        <v>110</v>
      </c>
      <c r="O3" s="286"/>
      <c r="P3" s="286"/>
      <c r="Q3" s="287"/>
      <c r="R3" s="285" t="s">
        <v>106</v>
      </c>
      <c r="S3" s="286"/>
      <c r="T3" s="287"/>
      <c r="U3" s="285" t="s">
        <v>111</v>
      </c>
      <c r="V3" s="286"/>
      <c r="W3" s="286"/>
      <c r="X3" s="287"/>
      <c r="Y3" s="285" t="s">
        <v>7</v>
      </c>
      <c r="Z3" s="286"/>
      <c r="AA3" s="286"/>
      <c r="AB3" s="287"/>
      <c r="AC3" s="291" t="s">
        <v>91</v>
      </c>
      <c r="AD3" s="292"/>
      <c r="AE3" s="292"/>
      <c r="AF3" s="292"/>
      <c r="AG3" s="292"/>
      <c r="AH3" s="292"/>
      <c r="AI3" s="292"/>
      <c r="AJ3" s="293"/>
      <c r="AK3" s="285" t="s">
        <v>8</v>
      </c>
      <c r="AL3" s="286"/>
      <c r="AM3" s="286"/>
      <c r="AN3" s="287"/>
      <c r="AO3" s="308" t="s">
        <v>9</v>
      </c>
      <c r="AP3" s="308"/>
      <c r="AQ3" s="308"/>
      <c r="AR3" s="308"/>
      <c r="AS3" s="281" t="s">
        <v>112</v>
      </c>
      <c r="AT3" s="281"/>
      <c r="AU3" s="281"/>
      <c r="AV3" s="281"/>
      <c r="AW3" s="285" t="s">
        <v>118</v>
      </c>
      <c r="AX3" s="286"/>
      <c r="AY3" s="286"/>
      <c r="AZ3" s="287"/>
      <c r="BA3" s="311" t="s">
        <v>104</v>
      </c>
      <c r="BB3" s="312"/>
      <c r="BC3" s="312"/>
      <c r="BD3" s="313"/>
      <c r="BE3" s="296" t="s">
        <v>171</v>
      </c>
      <c r="BF3" s="297"/>
      <c r="BG3" s="298"/>
      <c r="BH3" s="285" t="s">
        <v>114</v>
      </c>
      <c r="BI3" s="286"/>
      <c r="BJ3" s="286"/>
      <c r="BK3" s="286"/>
      <c r="BL3" s="287"/>
      <c r="BM3" s="281" t="s">
        <v>115</v>
      </c>
      <c r="BN3" s="281"/>
      <c r="BO3" s="281"/>
      <c r="BP3" s="281"/>
    </row>
    <row r="4" spans="1:68" ht="38.25" customHeight="1" x14ac:dyDescent="0.2">
      <c r="A4" s="319"/>
      <c r="B4" s="281"/>
      <c r="C4" s="281"/>
      <c r="D4" s="281"/>
      <c r="E4" s="281"/>
      <c r="F4" s="281" t="s">
        <v>108</v>
      </c>
      <c r="G4" s="281"/>
      <c r="H4" s="281"/>
      <c r="I4" s="281"/>
      <c r="J4" s="305"/>
      <c r="K4" s="306"/>
      <c r="L4" s="306"/>
      <c r="M4" s="307"/>
      <c r="N4" s="305"/>
      <c r="O4" s="306"/>
      <c r="P4" s="306"/>
      <c r="Q4" s="307"/>
      <c r="R4" s="305"/>
      <c r="S4" s="306"/>
      <c r="T4" s="307"/>
      <c r="U4" s="305"/>
      <c r="V4" s="306"/>
      <c r="W4" s="306"/>
      <c r="X4" s="307"/>
      <c r="Y4" s="305"/>
      <c r="Z4" s="306"/>
      <c r="AA4" s="306"/>
      <c r="AB4" s="307"/>
      <c r="AC4" s="293" t="s">
        <v>92</v>
      </c>
      <c r="AD4" s="281"/>
      <c r="AE4" s="281"/>
      <c r="AF4" s="281"/>
      <c r="AG4" s="285" t="s">
        <v>93</v>
      </c>
      <c r="AH4" s="286"/>
      <c r="AI4" s="286"/>
      <c r="AJ4" s="287"/>
      <c r="AK4" s="305"/>
      <c r="AL4" s="306"/>
      <c r="AM4" s="306"/>
      <c r="AN4" s="307"/>
      <c r="AO4" s="308"/>
      <c r="AP4" s="308"/>
      <c r="AQ4" s="308"/>
      <c r="AR4" s="308"/>
      <c r="AS4" s="281"/>
      <c r="AT4" s="281"/>
      <c r="AU4" s="281"/>
      <c r="AV4" s="281"/>
      <c r="AW4" s="305"/>
      <c r="AX4" s="306"/>
      <c r="AY4" s="306"/>
      <c r="AZ4" s="307"/>
      <c r="BA4" s="285" t="s">
        <v>113</v>
      </c>
      <c r="BB4" s="286"/>
      <c r="BC4" s="286"/>
      <c r="BD4" s="287"/>
      <c r="BE4" s="299"/>
      <c r="BF4" s="300"/>
      <c r="BG4" s="301"/>
      <c r="BH4" s="288"/>
      <c r="BI4" s="289"/>
      <c r="BJ4" s="289"/>
      <c r="BK4" s="289"/>
      <c r="BL4" s="290"/>
      <c r="BM4" s="281"/>
      <c r="BN4" s="281"/>
      <c r="BO4" s="281"/>
      <c r="BP4" s="281"/>
    </row>
    <row r="5" spans="1:68" ht="33" customHeight="1" x14ac:dyDescent="0.2">
      <c r="A5" s="319"/>
      <c r="B5" s="281"/>
      <c r="C5" s="281"/>
      <c r="D5" s="281"/>
      <c r="E5" s="281"/>
      <c r="F5" s="281"/>
      <c r="G5" s="281"/>
      <c r="H5" s="281"/>
      <c r="I5" s="281"/>
      <c r="J5" s="288"/>
      <c r="K5" s="289"/>
      <c r="L5" s="289"/>
      <c r="M5" s="290"/>
      <c r="N5" s="288"/>
      <c r="O5" s="289"/>
      <c r="P5" s="289"/>
      <c r="Q5" s="290"/>
      <c r="R5" s="288"/>
      <c r="S5" s="289"/>
      <c r="T5" s="290"/>
      <c r="U5" s="288"/>
      <c r="V5" s="289"/>
      <c r="W5" s="289"/>
      <c r="X5" s="290"/>
      <c r="Y5" s="288"/>
      <c r="Z5" s="289"/>
      <c r="AA5" s="289"/>
      <c r="AB5" s="290"/>
      <c r="AC5" s="293"/>
      <c r="AD5" s="281"/>
      <c r="AE5" s="281"/>
      <c r="AF5" s="281"/>
      <c r="AG5" s="288"/>
      <c r="AH5" s="289"/>
      <c r="AI5" s="289"/>
      <c r="AJ5" s="290"/>
      <c r="AK5" s="288"/>
      <c r="AL5" s="289"/>
      <c r="AM5" s="289"/>
      <c r="AN5" s="290"/>
      <c r="AO5" s="308"/>
      <c r="AP5" s="308"/>
      <c r="AQ5" s="308"/>
      <c r="AR5" s="308"/>
      <c r="AS5" s="281"/>
      <c r="AT5" s="281"/>
      <c r="AU5" s="281"/>
      <c r="AV5" s="281"/>
      <c r="AW5" s="288"/>
      <c r="AX5" s="289"/>
      <c r="AY5" s="289"/>
      <c r="AZ5" s="290"/>
      <c r="BA5" s="288"/>
      <c r="BB5" s="289"/>
      <c r="BC5" s="289"/>
      <c r="BD5" s="290"/>
      <c r="BE5" s="302"/>
      <c r="BF5" s="303"/>
      <c r="BG5" s="304"/>
      <c r="BH5" s="291" t="s">
        <v>98</v>
      </c>
      <c r="BI5" s="292"/>
      <c r="BJ5" s="292"/>
      <c r="BK5" s="293"/>
      <c r="BL5" s="156" t="s">
        <v>99</v>
      </c>
      <c r="BM5" s="281"/>
      <c r="BN5" s="281"/>
      <c r="BO5" s="281"/>
      <c r="BP5" s="281"/>
    </row>
    <row r="6" spans="1:68" ht="35.25" customHeight="1" x14ac:dyDescent="0.2">
      <c r="A6" s="319"/>
      <c r="B6" s="280">
        <v>2018</v>
      </c>
      <c r="C6" s="283">
        <v>2019</v>
      </c>
      <c r="D6" s="294" t="s">
        <v>10</v>
      </c>
      <c r="E6" s="294"/>
      <c r="F6" s="280">
        <v>2018</v>
      </c>
      <c r="G6" s="283">
        <v>2019</v>
      </c>
      <c r="H6" s="294" t="s">
        <v>10</v>
      </c>
      <c r="I6" s="294"/>
      <c r="J6" s="280">
        <v>2018</v>
      </c>
      <c r="K6" s="283">
        <v>2019</v>
      </c>
      <c r="L6" s="309" t="s">
        <v>10</v>
      </c>
      <c r="M6" s="310"/>
      <c r="N6" s="280">
        <v>2018</v>
      </c>
      <c r="O6" s="283">
        <v>2019</v>
      </c>
      <c r="P6" s="294" t="s">
        <v>10</v>
      </c>
      <c r="Q6" s="294"/>
      <c r="R6" s="280">
        <v>2018</v>
      </c>
      <c r="S6" s="283">
        <v>2019</v>
      </c>
      <c r="T6" s="315" t="s">
        <v>107</v>
      </c>
      <c r="U6" s="280">
        <v>2018</v>
      </c>
      <c r="V6" s="283">
        <v>2019</v>
      </c>
      <c r="W6" s="295" t="s">
        <v>10</v>
      </c>
      <c r="X6" s="295"/>
      <c r="Y6" s="280">
        <v>2018</v>
      </c>
      <c r="Z6" s="283">
        <v>2019</v>
      </c>
      <c r="AA6" s="294" t="s">
        <v>10</v>
      </c>
      <c r="AB6" s="294"/>
      <c r="AC6" s="280">
        <v>2018</v>
      </c>
      <c r="AD6" s="283">
        <v>2019</v>
      </c>
      <c r="AE6" s="294" t="s">
        <v>10</v>
      </c>
      <c r="AF6" s="294"/>
      <c r="AG6" s="280">
        <v>2018</v>
      </c>
      <c r="AH6" s="283">
        <v>2019</v>
      </c>
      <c r="AI6" s="294" t="s">
        <v>10</v>
      </c>
      <c r="AJ6" s="294"/>
      <c r="AK6" s="280">
        <v>2018</v>
      </c>
      <c r="AL6" s="283">
        <v>2019</v>
      </c>
      <c r="AM6" s="294" t="s">
        <v>10</v>
      </c>
      <c r="AN6" s="294"/>
      <c r="AO6" s="280">
        <v>2018</v>
      </c>
      <c r="AP6" s="283">
        <v>2019</v>
      </c>
      <c r="AQ6" s="294" t="s">
        <v>10</v>
      </c>
      <c r="AR6" s="294"/>
      <c r="AS6" s="280">
        <v>2018</v>
      </c>
      <c r="AT6" s="283">
        <v>2019</v>
      </c>
      <c r="AU6" s="294" t="s">
        <v>10</v>
      </c>
      <c r="AV6" s="294"/>
      <c r="AW6" s="280">
        <v>2018</v>
      </c>
      <c r="AX6" s="283">
        <v>2019</v>
      </c>
      <c r="AY6" s="294" t="s">
        <v>10</v>
      </c>
      <c r="AZ6" s="294"/>
      <c r="BA6" s="280">
        <v>2018</v>
      </c>
      <c r="BB6" s="283">
        <v>2019</v>
      </c>
      <c r="BC6" s="294" t="s">
        <v>10</v>
      </c>
      <c r="BD6" s="294"/>
      <c r="BE6" s="280">
        <v>2018</v>
      </c>
      <c r="BF6" s="283">
        <v>2019</v>
      </c>
      <c r="BG6" s="282" t="s">
        <v>2</v>
      </c>
      <c r="BH6" s="280">
        <v>2018</v>
      </c>
      <c r="BI6" s="283">
        <v>2019</v>
      </c>
      <c r="BJ6" s="294" t="s">
        <v>10</v>
      </c>
      <c r="BK6" s="294"/>
      <c r="BL6" s="283">
        <v>2019</v>
      </c>
      <c r="BM6" s="280">
        <v>2018</v>
      </c>
      <c r="BN6" s="280">
        <v>2019</v>
      </c>
      <c r="BO6" s="294" t="s">
        <v>10</v>
      </c>
      <c r="BP6" s="294"/>
    </row>
    <row r="7" spans="1:68" s="10" customFormat="1" ht="18.75" customHeight="1" x14ac:dyDescent="0.2">
      <c r="A7" s="320"/>
      <c r="B7" s="280"/>
      <c r="C7" s="284"/>
      <c r="D7" s="173" t="s">
        <v>2</v>
      </c>
      <c r="E7" s="173" t="s">
        <v>11</v>
      </c>
      <c r="F7" s="280"/>
      <c r="G7" s="284"/>
      <c r="H7" s="173" t="s">
        <v>2</v>
      </c>
      <c r="I7" s="173" t="s">
        <v>11</v>
      </c>
      <c r="J7" s="280"/>
      <c r="K7" s="284"/>
      <c r="L7" s="173" t="s">
        <v>2</v>
      </c>
      <c r="M7" s="173" t="s">
        <v>11</v>
      </c>
      <c r="N7" s="280"/>
      <c r="O7" s="284"/>
      <c r="P7" s="173" t="s">
        <v>2</v>
      </c>
      <c r="Q7" s="173" t="s">
        <v>11</v>
      </c>
      <c r="R7" s="280"/>
      <c r="S7" s="284"/>
      <c r="T7" s="316"/>
      <c r="U7" s="280"/>
      <c r="V7" s="284"/>
      <c r="W7" s="174" t="s">
        <v>2</v>
      </c>
      <c r="X7" s="174" t="s">
        <v>11</v>
      </c>
      <c r="Y7" s="280"/>
      <c r="Z7" s="284"/>
      <c r="AA7" s="9" t="s">
        <v>2</v>
      </c>
      <c r="AB7" s="9" t="s">
        <v>11</v>
      </c>
      <c r="AC7" s="280"/>
      <c r="AD7" s="284"/>
      <c r="AE7" s="9" t="s">
        <v>2</v>
      </c>
      <c r="AF7" s="9" t="s">
        <v>11</v>
      </c>
      <c r="AG7" s="280"/>
      <c r="AH7" s="284"/>
      <c r="AI7" s="9" t="s">
        <v>2</v>
      </c>
      <c r="AJ7" s="9" t="s">
        <v>11</v>
      </c>
      <c r="AK7" s="280"/>
      <c r="AL7" s="284"/>
      <c r="AM7" s="173" t="s">
        <v>2</v>
      </c>
      <c r="AN7" s="173" t="s">
        <v>11</v>
      </c>
      <c r="AO7" s="280"/>
      <c r="AP7" s="284"/>
      <c r="AQ7" s="177" t="s">
        <v>2</v>
      </c>
      <c r="AR7" s="177" t="s">
        <v>11</v>
      </c>
      <c r="AS7" s="280"/>
      <c r="AT7" s="284"/>
      <c r="AU7" s="177" t="s">
        <v>2</v>
      </c>
      <c r="AV7" s="177" t="s">
        <v>11</v>
      </c>
      <c r="AW7" s="280"/>
      <c r="AX7" s="284"/>
      <c r="AY7" s="173" t="s">
        <v>2</v>
      </c>
      <c r="AZ7" s="173" t="s">
        <v>11</v>
      </c>
      <c r="BA7" s="280"/>
      <c r="BB7" s="284"/>
      <c r="BC7" s="173" t="s">
        <v>2</v>
      </c>
      <c r="BD7" s="173" t="s">
        <v>11</v>
      </c>
      <c r="BE7" s="280"/>
      <c r="BF7" s="284"/>
      <c r="BG7" s="282"/>
      <c r="BH7" s="280"/>
      <c r="BI7" s="284"/>
      <c r="BJ7" s="177" t="s">
        <v>2</v>
      </c>
      <c r="BK7" s="177" t="s">
        <v>11</v>
      </c>
      <c r="BL7" s="284"/>
      <c r="BM7" s="280"/>
      <c r="BN7" s="280"/>
      <c r="BO7" s="176" t="s">
        <v>2</v>
      </c>
      <c r="BP7" s="176" t="s">
        <v>11</v>
      </c>
    </row>
    <row r="8" spans="1:68" ht="12.75" customHeight="1" x14ac:dyDescent="0.2">
      <c r="A8" s="11" t="s">
        <v>12</v>
      </c>
      <c r="B8" s="11">
        <v>1</v>
      </c>
      <c r="C8" s="11">
        <v>2</v>
      </c>
      <c r="D8" s="11">
        <v>3</v>
      </c>
      <c r="E8" s="11">
        <v>4</v>
      </c>
      <c r="F8" s="11">
        <v>5</v>
      </c>
      <c r="G8" s="11">
        <v>6</v>
      </c>
      <c r="H8" s="11">
        <v>7</v>
      </c>
      <c r="I8" s="11">
        <v>8</v>
      </c>
      <c r="J8" s="11">
        <v>9</v>
      </c>
      <c r="K8" s="11">
        <v>10</v>
      </c>
      <c r="L8" s="11">
        <v>11</v>
      </c>
      <c r="M8" s="11">
        <v>12</v>
      </c>
      <c r="N8" s="11">
        <v>13</v>
      </c>
      <c r="O8" s="11">
        <v>14</v>
      </c>
      <c r="P8" s="11">
        <v>15</v>
      </c>
      <c r="Q8" s="11">
        <v>16</v>
      </c>
      <c r="R8" s="11">
        <v>17</v>
      </c>
      <c r="S8" s="11">
        <v>18</v>
      </c>
      <c r="T8" s="11">
        <v>19</v>
      </c>
      <c r="U8" s="11">
        <v>20</v>
      </c>
      <c r="V8" s="11">
        <v>21</v>
      </c>
      <c r="W8" s="11">
        <v>22</v>
      </c>
      <c r="X8" s="11">
        <v>23</v>
      </c>
      <c r="Y8" s="11">
        <v>24</v>
      </c>
      <c r="Z8" s="11">
        <v>25</v>
      </c>
      <c r="AA8" s="11">
        <v>26</v>
      </c>
      <c r="AB8" s="11">
        <v>27</v>
      </c>
      <c r="AC8" s="11">
        <v>28</v>
      </c>
      <c r="AD8" s="11">
        <v>29</v>
      </c>
      <c r="AE8" s="11">
        <v>30</v>
      </c>
      <c r="AF8" s="11">
        <v>31</v>
      </c>
      <c r="AG8" s="11">
        <v>32</v>
      </c>
      <c r="AH8" s="11">
        <v>33</v>
      </c>
      <c r="AI8" s="11">
        <v>34</v>
      </c>
      <c r="AJ8" s="11">
        <v>35</v>
      </c>
      <c r="AK8" s="11">
        <v>36</v>
      </c>
      <c r="AL8" s="11">
        <v>37</v>
      </c>
      <c r="AM8" s="11">
        <v>38</v>
      </c>
      <c r="AN8" s="11">
        <v>39</v>
      </c>
      <c r="AO8" s="11">
        <v>40</v>
      </c>
      <c r="AP8" s="11">
        <v>41</v>
      </c>
      <c r="AQ8" s="11">
        <v>42</v>
      </c>
      <c r="AR8" s="11">
        <v>43</v>
      </c>
      <c r="AS8" s="11">
        <v>44</v>
      </c>
      <c r="AT8" s="11">
        <v>45</v>
      </c>
      <c r="AU8" s="11">
        <v>46</v>
      </c>
      <c r="AV8" s="11">
        <v>47</v>
      </c>
      <c r="AW8" s="11">
        <v>48</v>
      </c>
      <c r="AX8" s="11">
        <v>49</v>
      </c>
      <c r="AY8" s="11">
        <v>50</v>
      </c>
      <c r="AZ8" s="11">
        <v>51</v>
      </c>
      <c r="BA8" s="11">
        <v>52</v>
      </c>
      <c r="BB8" s="11">
        <v>53</v>
      </c>
      <c r="BC8" s="11">
        <v>54</v>
      </c>
      <c r="BD8" s="11">
        <v>55</v>
      </c>
      <c r="BE8" s="11">
        <v>56</v>
      </c>
      <c r="BF8" s="11">
        <v>57</v>
      </c>
      <c r="BG8" s="11">
        <v>58</v>
      </c>
      <c r="BH8" s="11">
        <v>59</v>
      </c>
      <c r="BI8" s="11">
        <v>60</v>
      </c>
      <c r="BJ8" s="11">
        <v>61</v>
      </c>
      <c r="BK8" s="11">
        <v>62</v>
      </c>
      <c r="BL8" s="11">
        <v>63</v>
      </c>
      <c r="BM8" s="11">
        <v>64</v>
      </c>
      <c r="BN8" s="11">
        <v>65</v>
      </c>
      <c r="BO8" s="11">
        <v>66</v>
      </c>
      <c r="BP8" s="11">
        <v>67</v>
      </c>
    </row>
    <row r="9" spans="1:68" s="111" customFormat="1" ht="18.75" customHeight="1" x14ac:dyDescent="0.25">
      <c r="A9" s="110" t="s">
        <v>13</v>
      </c>
      <c r="B9" s="12">
        <v>691719</v>
      </c>
      <c r="C9" s="12">
        <v>658929</v>
      </c>
      <c r="D9" s="13">
        <v>95.259635776955676</v>
      </c>
      <c r="E9" s="12">
        <v>-32790</v>
      </c>
      <c r="F9" s="12">
        <v>337325</v>
      </c>
      <c r="G9" s="12">
        <v>317277</v>
      </c>
      <c r="H9" s="13">
        <v>94.056770177128882</v>
      </c>
      <c r="I9" s="12">
        <v>-20048</v>
      </c>
      <c r="J9" s="12">
        <v>427671</v>
      </c>
      <c r="K9" s="12">
        <v>439624</v>
      </c>
      <c r="L9" s="13">
        <v>102.79490542964101</v>
      </c>
      <c r="M9" s="12">
        <v>11953</v>
      </c>
      <c r="N9" s="12">
        <v>199294</v>
      </c>
      <c r="O9" s="12">
        <v>217935</v>
      </c>
      <c r="P9" s="13">
        <v>109.35351791825143</v>
      </c>
      <c r="Q9" s="12">
        <v>18641</v>
      </c>
      <c r="R9" s="13">
        <v>46.6</v>
      </c>
      <c r="S9" s="13">
        <v>49.6</v>
      </c>
      <c r="T9" s="13">
        <v>3</v>
      </c>
      <c r="U9" s="12">
        <v>88371</v>
      </c>
      <c r="V9" s="12">
        <v>89840</v>
      </c>
      <c r="W9" s="14">
        <v>101.66231003383463</v>
      </c>
      <c r="X9" s="12">
        <v>1469</v>
      </c>
      <c r="Y9" s="12">
        <f>SUM(Y10:Y34)</f>
        <v>1898079</v>
      </c>
      <c r="Z9" s="12">
        <f>SUM(Z10:Z34)</f>
        <v>1993893</v>
      </c>
      <c r="AA9" s="14">
        <f t="shared" ref="AA9:AA34" si="0">Z9/Y9*100</f>
        <v>105.04794584419299</v>
      </c>
      <c r="AB9" s="12">
        <f t="shared" ref="AB9:AB34" si="1">Z9-Y9</f>
        <v>95814</v>
      </c>
      <c r="AC9" s="12">
        <f>SUM(AC10:AC34)</f>
        <v>658521</v>
      </c>
      <c r="AD9" s="12">
        <f>SUM(AD10:AD34)</f>
        <v>621377</v>
      </c>
      <c r="AE9" s="14">
        <f t="shared" ref="AE9:AE34" si="2">AD9/AC9*100</f>
        <v>94.359481322539452</v>
      </c>
      <c r="AF9" s="12">
        <f>AD9-AC9</f>
        <v>-37144</v>
      </c>
      <c r="AG9" s="12">
        <f>SUM(AG10:AG34)</f>
        <v>741402</v>
      </c>
      <c r="AH9" s="12">
        <f>SUM(AH10:AH34)</f>
        <v>850716</v>
      </c>
      <c r="AI9" s="14">
        <f>AH9/AG9*100</f>
        <v>114.74422782781811</v>
      </c>
      <c r="AJ9" s="12">
        <f>AH9-AG9</f>
        <v>109314</v>
      </c>
      <c r="AK9" s="12">
        <v>125153</v>
      </c>
      <c r="AL9" s="12">
        <v>122417</v>
      </c>
      <c r="AM9" s="14">
        <v>97.813875816001215</v>
      </c>
      <c r="AN9" s="12">
        <v>-2736</v>
      </c>
      <c r="AO9" s="15">
        <v>128958</v>
      </c>
      <c r="AP9" s="15">
        <v>134931</v>
      </c>
      <c r="AQ9" s="16">
        <v>104.6</v>
      </c>
      <c r="AR9" s="15">
        <v>5973</v>
      </c>
      <c r="AS9" s="12">
        <v>615775</v>
      </c>
      <c r="AT9" s="12">
        <v>651512</v>
      </c>
      <c r="AU9" s="14">
        <v>105.8</v>
      </c>
      <c r="AV9" s="12">
        <v>35737</v>
      </c>
      <c r="AW9" s="12">
        <v>303860</v>
      </c>
      <c r="AX9" s="12">
        <v>287086</v>
      </c>
      <c r="AY9" s="14">
        <v>94.479694596195614</v>
      </c>
      <c r="AZ9" s="12">
        <v>-16774</v>
      </c>
      <c r="BA9" s="12">
        <v>238353</v>
      </c>
      <c r="BB9" s="12">
        <v>233485</v>
      </c>
      <c r="BC9" s="14">
        <v>97.957651046976551</v>
      </c>
      <c r="BD9" s="12">
        <v>-4868</v>
      </c>
      <c r="BE9" s="12">
        <v>2425</v>
      </c>
      <c r="BF9" s="12">
        <v>2983</v>
      </c>
      <c r="BG9" s="13">
        <v>123</v>
      </c>
      <c r="BH9" s="12">
        <v>82399</v>
      </c>
      <c r="BI9" s="12">
        <v>93156</v>
      </c>
      <c r="BJ9" s="13">
        <v>113.1</v>
      </c>
      <c r="BK9" s="12">
        <v>10757</v>
      </c>
      <c r="BL9" s="12">
        <v>32775</v>
      </c>
      <c r="BM9" s="12">
        <v>5355</v>
      </c>
      <c r="BN9" s="12">
        <v>6381</v>
      </c>
      <c r="BO9" s="13">
        <v>119.2</v>
      </c>
      <c r="BP9" s="12">
        <v>1026</v>
      </c>
    </row>
    <row r="10" spans="1:68" ht="20.25" customHeight="1" x14ac:dyDescent="0.25">
      <c r="A10" s="17" t="s">
        <v>14</v>
      </c>
      <c r="B10" s="18">
        <v>39386</v>
      </c>
      <c r="C10" s="109">
        <v>38814</v>
      </c>
      <c r="D10" s="13">
        <v>98.547707307164984</v>
      </c>
      <c r="E10" s="12">
        <v>-572</v>
      </c>
      <c r="F10" s="18">
        <v>19040</v>
      </c>
      <c r="G10" s="18">
        <v>17965</v>
      </c>
      <c r="H10" s="13">
        <v>94.35399159663865</v>
      </c>
      <c r="I10" s="12">
        <v>-1075</v>
      </c>
      <c r="J10" s="18">
        <v>21169</v>
      </c>
      <c r="K10" s="18">
        <v>21262</v>
      </c>
      <c r="L10" s="13">
        <v>100.43932164958194</v>
      </c>
      <c r="M10" s="12">
        <v>93</v>
      </c>
      <c r="N10" s="18">
        <v>6547</v>
      </c>
      <c r="O10" s="18">
        <v>7475</v>
      </c>
      <c r="P10" s="13">
        <v>114.17443103711624</v>
      </c>
      <c r="Q10" s="12">
        <v>928</v>
      </c>
      <c r="R10" s="13">
        <v>30.9</v>
      </c>
      <c r="S10" s="13">
        <v>35.200000000000003</v>
      </c>
      <c r="T10" s="13">
        <v>4.3000000000000043</v>
      </c>
      <c r="U10" s="18">
        <v>5553</v>
      </c>
      <c r="V10" s="18">
        <v>5471</v>
      </c>
      <c r="W10" s="14">
        <v>98.523320727534667</v>
      </c>
      <c r="X10" s="12">
        <v>-82</v>
      </c>
      <c r="Y10" s="18">
        <v>74175</v>
      </c>
      <c r="Z10" s="18">
        <v>76170</v>
      </c>
      <c r="AA10" s="14">
        <f t="shared" si="0"/>
        <v>102.68958543983821</v>
      </c>
      <c r="AB10" s="12">
        <f t="shared" si="1"/>
        <v>1995</v>
      </c>
      <c r="AC10" s="18">
        <v>37393</v>
      </c>
      <c r="AD10" s="18">
        <v>37038</v>
      </c>
      <c r="AE10" s="14">
        <f t="shared" si="2"/>
        <v>99.050624448426177</v>
      </c>
      <c r="AF10" s="12">
        <f t="shared" ref="AF10:AF34" si="3">AD10-AC10</f>
        <v>-355</v>
      </c>
      <c r="AG10" s="18">
        <v>23896</v>
      </c>
      <c r="AH10" s="109">
        <v>24633</v>
      </c>
      <c r="AI10" s="14">
        <f t="shared" ref="AI10:AI34" si="4">AH10/AG10*100</f>
        <v>103.08419819216606</v>
      </c>
      <c r="AJ10" s="12">
        <f t="shared" ref="AJ10:AJ34" si="5">AH10-AG10</f>
        <v>737</v>
      </c>
      <c r="AK10" s="18">
        <v>4548</v>
      </c>
      <c r="AL10" s="18">
        <v>4467</v>
      </c>
      <c r="AM10" s="14">
        <v>98.218997361477577</v>
      </c>
      <c r="AN10" s="12">
        <v>-81</v>
      </c>
      <c r="AO10" s="19">
        <v>4954</v>
      </c>
      <c r="AP10" s="19">
        <v>5153</v>
      </c>
      <c r="AQ10" s="16">
        <v>104</v>
      </c>
      <c r="AR10" s="15">
        <v>199</v>
      </c>
      <c r="AS10" s="20">
        <v>25599</v>
      </c>
      <c r="AT10" s="18">
        <v>26170</v>
      </c>
      <c r="AU10" s="14">
        <v>102.2</v>
      </c>
      <c r="AV10" s="12">
        <v>571</v>
      </c>
      <c r="AW10" s="18">
        <v>16432</v>
      </c>
      <c r="AX10" s="18">
        <v>16529</v>
      </c>
      <c r="AY10" s="14">
        <v>100.59031158714704</v>
      </c>
      <c r="AZ10" s="12">
        <v>97</v>
      </c>
      <c r="BA10" s="18">
        <v>14191</v>
      </c>
      <c r="BB10" s="18">
        <v>14527</v>
      </c>
      <c r="BC10" s="14">
        <v>102.36769783665704</v>
      </c>
      <c r="BD10" s="12">
        <v>336</v>
      </c>
      <c r="BE10" s="109">
        <v>2349</v>
      </c>
      <c r="BF10" s="18">
        <v>2840</v>
      </c>
      <c r="BG10" s="13">
        <v>120.9</v>
      </c>
      <c r="BH10" s="18">
        <v>2587</v>
      </c>
      <c r="BI10" s="18">
        <v>3094</v>
      </c>
      <c r="BJ10" s="13">
        <v>119.6</v>
      </c>
      <c r="BK10" s="12">
        <v>507</v>
      </c>
      <c r="BL10" s="119">
        <v>918</v>
      </c>
      <c r="BM10" s="18">
        <v>4871</v>
      </c>
      <c r="BN10" s="18">
        <v>5730</v>
      </c>
      <c r="BO10" s="13">
        <v>117.6</v>
      </c>
      <c r="BP10" s="12">
        <v>859</v>
      </c>
    </row>
    <row r="11" spans="1:68" ht="20.25" customHeight="1" x14ac:dyDescent="0.25">
      <c r="A11" s="17" t="s">
        <v>15</v>
      </c>
      <c r="B11" s="18">
        <v>18343</v>
      </c>
      <c r="C11" s="109">
        <v>17403</v>
      </c>
      <c r="D11" s="13">
        <v>94.875429319086308</v>
      </c>
      <c r="E11" s="12">
        <v>-940</v>
      </c>
      <c r="F11" s="18">
        <v>10164</v>
      </c>
      <c r="G11" s="18">
        <v>9569</v>
      </c>
      <c r="H11" s="13">
        <v>94.146005509641867</v>
      </c>
      <c r="I11" s="12">
        <v>-595</v>
      </c>
      <c r="J11" s="18">
        <v>11890</v>
      </c>
      <c r="K11" s="18">
        <v>12558</v>
      </c>
      <c r="L11" s="13">
        <v>105.61816652649286</v>
      </c>
      <c r="M11" s="12">
        <v>668</v>
      </c>
      <c r="N11" s="18">
        <v>7041</v>
      </c>
      <c r="O11" s="18">
        <v>7554</v>
      </c>
      <c r="P11" s="13">
        <v>107.28589688964635</v>
      </c>
      <c r="Q11" s="12">
        <v>513</v>
      </c>
      <c r="R11" s="13">
        <v>59.2</v>
      </c>
      <c r="S11" s="13">
        <v>60.2</v>
      </c>
      <c r="T11" s="13">
        <v>1</v>
      </c>
      <c r="U11" s="18">
        <v>1530</v>
      </c>
      <c r="V11" s="18">
        <v>1704</v>
      </c>
      <c r="W11" s="14">
        <v>111.37254901960785</v>
      </c>
      <c r="X11" s="12">
        <v>174</v>
      </c>
      <c r="Y11" s="18">
        <v>64170</v>
      </c>
      <c r="Z11" s="18">
        <v>70013</v>
      </c>
      <c r="AA11" s="14">
        <f t="shared" si="0"/>
        <v>109.1055010129344</v>
      </c>
      <c r="AB11" s="12">
        <f t="shared" si="1"/>
        <v>5843</v>
      </c>
      <c r="AC11" s="18">
        <v>17862</v>
      </c>
      <c r="AD11" s="18">
        <v>16972</v>
      </c>
      <c r="AE11" s="14">
        <f t="shared" si="2"/>
        <v>95.017355279364011</v>
      </c>
      <c r="AF11" s="12">
        <f t="shared" si="3"/>
        <v>-890</v>
      </c>
      <c r="AG11" s="18">
        <v>25722</v>
      </c>
      <c r="AH11" s="109">
        <v>28595</v>
      </c>
      <c r="AI11" s="14">
        <f t="shared" si="4"/>
        <v>111.16942694969288</v>
      </c>
      <c r="AJ11" s="12">
        <f t="shared" si="5"/>
        <v>2873</v>
      </c>
      <c r="AK11" s="18">
        <v>3871</v>
      </c>
      <c r="AL11" s="18">
        <v>3993</v>
      </c>
      <c r="AM11" s="14">
        <v>103.15164040299665</v>
      </c>
      <c r="AN11" s="12">
        <v>122</v>
      </c>
      <c r="AO11" s="19">
        <v>5091</v>
      </c>
      <c r="AP11" s="19">
        <v>5253</v>
      </c>
      <c r="AQ11" s="16">
        <v>103.2</v>
      </c>
      <c r="AR11" s="15">
        <v>162</v>
      </c>
      <c r="AS11" s="20">
        <v>20604</v>
      </c>
      <c r="AT11" s="18">
        <v>21432</v>
      </c>
      <c r="AU11" s="14">
        <v>104</v>
      </c>
      <c r="AV11" s="12">
        <v>828</v>
      </c>
      <c r="AW11" s="18">
        <v>8572</v>
      </c>
      <c r="AX11" s="18">
        <v>8579</v>
      </c>
      <c r="AY11" s="14">
        <v>100.08166122258517</v>
      </c>
      <c r="AZ11" s="12">
        <v>7</v>
      </c>
      <c r="BA11" s="18">
        <v>6999</v>
      </c>
      <c r="BB11" s="18">
        <v>7191</v>
      </c>
      <c r="BC11" s="14">
        <v>102.7432490355765</v>
      </c>
      <c r="BD11" s="12">
        <v>192</v>
      </c>
      <c r="BE11" s="109">
        <v>2180</v>
      </c>
      <c r="BF11" s="18">
        <v>2734</v>
      </c>
      <c r="BG11" s="13">
        <v>125.4</v>
      </c>
      <c r="BH11" s="18">
        <v>3689</v>
      </c>
      <c r="BI11" s="18">
        <v>3975</v>
      </c>
      <c r="BJ11" s="13">
        <v>107.8</v>
      </c>
      <c r="BK11" s="12">
        <v>286</v>
      </c>
      <c r="BL11" s="119">
        <v>986</v>
      </c>
      <c r="BM11" s="18">
        <v>5083</v>
      </c>
      <c r="BN11" s="18">
        <v>5848</v>
      </c>
      <c r="BO11" s="13">
        <v>115.1</v>
      </c>
      <c r="BP11" s="12">
        <v>765</v>
      </c>
    </row>
    <row r="12" spans="1:68" ht="20.25" customHeight="1" x14ac:dyDescent="0.25">
      <c r="A12" s="17" t="s">
        <v>16</v>
      </c>
      <c r="B12" s="18">
        <v>59288</v>
      </c>
      <c r="C12" s="109">
        <v>55441</v>
      </c>
      <c r="D12" s="13">
        <v>93.511334502766161</v>
      </c>
      <c r="E12" s="12">
        <v>-3847</v>
      </c>
      <c r="F12" s="18">
        <v>31880</v>
      </c>
      <c r="G12" s="18">
        <v>29732</v>
      </c>
      <c r="H12" s="13">
        <v>93.262233375156839</v>
      </c>
      <c r="I12" s="12">
        <v>-2148</v>
      </c>
      <c r="J12" s="18">
        <v>33497</v>
      </c>
      <c r="K12" s="18">
        <v>35415</v>
      </c>
      <c r="L12" s="13">
        <v>105.72588590022987</v>
      </c>
      <c r="M12" s="12">
        <v>1918</v>
      </c>
      <c r="N12" s="18">
        <v>9784</v>
      </c>
      <c r="O12" s="18">
        <v>11766</v>
      </c>
      <c r="P12" s="13">
        <v>120.25756336876535</v>
      </c>
      <c r="Q12" s="12">
        <v>1982</v>
      </c>
      <c r="R12" s="13">
        <v>29.2</v>
      </c>
      <c r="S12" s="13">
        <v>33.200000000000003</v>
      </c>
      <c r="T12" s="13">
        <v>4.0000000000000036</v>
      </c>
      <c r="U12" s="18">
        <v>6675</v>
      </c>
      <c r="V12" s="18">
        <v>7543</v>
      </c>
      <c r="W12" s="14">
        <v>113.00374531835206</v>
      </c>
      <c r="X12" s="12">
        <v>868</v>
      </c>
      <c r="Y12" s="18">
        <v>130917</v>
      </c>
      <c r="Z12" s="18">
        <v>139670</v>
      </c>
      <c r="AA12" s="14">
        <f t="shared" si="0"/>
        <v>106.68591550371609</v>
      </c>
      <c r="AB12" s="12">
        <f t="shared" si="1"/>
        <v>8753</v>
      </c>
      <c r="AC12" s="18">
        <v>57585</v>
      </c>
      <c r="AD12" s="18">
        <v>54081</v>
      </c>
      <c r="AE12" s="14">
        <f t="shared" si="2"/>
        <v>93.915082052617876</v>
      </c>
      <c r="AF12" s="12">
        <f t="shared" si="3"/>
        <v>-3504</v>
      </c>
      <c r="AG12" s="18">
        <v>42614</v>
      </c>
      <c r="AH12" s="109">
        <v>53261</v>
      </c>
      <c r="AI12" s="14">
        <f t="shared" si="4"/>
        <v>124.98474679682734</v>
      </c>
      <c r="AJ12" s="12">
        <f t="shared" si="5"/>
        <v>10647</v>
      </c>
      <c r="AK12" s="18">
        <v>9548</v>
      </c>
      <c r="AL12" s="18">
        <v>9638</v>
      </c>
      <c r="AM12" s="14">
        <v>100.94260578131546</v>
      </c>
      <c r="AN12" s="12">
        <v>90</v>
      </c>
      <c r="AO12" s="19">
        <v>8983</v>
      </c>
      <c r="AP12" s="19">
        <v>9584</v>
      </c>
      <c r="AQ12" s="16">
        <v>106.7</v>
      </c>
      <c r="AR12" s="15">
        <v>601</v>
      </c>
      <c r="AS12" s="20">
        <v>45134</v>
      </c>
      <c r="AT12" s="18">
        <v>50448</v>
      </c>
      <c r="AU12" s="14">
        <v>111.8</v>
      </c>
      <c r="AV12" s="12">
        <v>5314</v>
      </c>
      <c r="AW12" s="18">
        <v>24011</v>
      </c>
      <c r="AX12" s="18">
        <v>22175</v>
      </c>
      <c r="AY12" s="14">
        <v>92.353504643704966</v>
      </c>
      <c r="AZ12" s="12">
        <v>-1836</v>
      </c>
      <c r="BA12" s="18">
        <v>19179</v>
      </c>
      <c r="BB12" s="18">
        <v>18352</v>
      </c>
      <c r="BC12" s="14">
        <v>95.68799207466499</v>
      </c>
      <c r="BD12" s="12">
        <v>-827</v>
      </c>
      <c r="BE12" s="109">
        <v>2651</v>
      </c>
      <c r="BF12" s="18">
        <v>3342</v>
      </c>
      <c r="BG12" s="13">
        <v>126.1</v>
      </c>
      <c r="BH12" s="18">
        <v>5942</v>
      </c>
      <c r="BI12" s="18">
        <v>8135</v>
      </c>
      <c r="BJ12" s="13">
        <v>136.9</v>
      </c>
      <c r="BK12" s="12">
        <v>2193</v>
      </c>
      <c r="BL12" s="119">
        <v>2978</v>
      </c>
      <c r="BM12" s="18">
        <v>5429</v>
      </c>
      <c r="BN12" s="18">
        <v>6663</v>
      </c>
      <c r="BO12" s="13">
        <v>122.7</v>
      </c>
      <c r="BP12" s="12">
        <v>1234</v>
      </c>
    </row>
    <row r="13" spans="1:68" ht="20.25" customHeight="1" x14ac:dyDescent="0.25">
      <c r="A13" s="17" t="s">
        <v>17</v>
      </c>
      <c r="B13" s="18">
        <v>27674</v>
      </c>
      <c r="C13" s="109">
        <v>25015</v>
      </c>
      <c r="D13" s="13">
        <v>90.391703403917035</v>
      </c>
      <c r="E13" s="12">
        <v>-2659</v>
      </c>
      <c r="F13" s="18">
        <v>15914</v>
      </c>
      <c r="G13" s="18">
        <v>14192</v>
      </c>
      <c r="H13" s="13">
        <v>89.179338946839266</v>
      </c>
      <c r="I13" s="12">
        <v>-1722</v>
      </c>
      <c r="J13" s="18">
        <v>14173</v>
      </c>
      <c r="K13" s="18">
        <v>14802</v>
      </c>
      <c r="L13" s="13">
        <v>104.43801594581245</v>
      </c>
      <c r="M13" s="12">
        <v>629</v>
      </c>
      <c r="N13" s="18">
        <v>5513</v>
      </c>
      <c r="O13" s="18">
        <v>6360</v>
      </c>
      <c r="P13" s="13">
        <v>115.36368583348448</v>
      </c>
      <c r="Q13" s="12">
        <v>847</v>
      </c>
      <c r="R13" s="13">
        <v>38.9</v>
      </c>
      <c r="S13" s="13">
        <v>43</v>
      </c>
      <c r="T13" s="13">
        <v>4.1000000000000014</v>
      </c>
      <c r="U13" s="18">
        <v>5477</v>
      </c>
      <c r="V13" s="18">
        <v>5149</v>
      </c>
      <c r="W13" s="14">
        <v>94.011320065729407</v>
      </c>
      <c r="X13" s="12">
        <v>-328</v>
      </c>
      <c r="Y13" s="18">
        <v>82415</v>
      </c>
      <c r="Z13" s="18">
        <v>115417</v>
      </c>
      <c r="AA13" s="14">
        <f t="shared" si="0"/>
        <v>140.04368136868288</v>
      </c>
      <c r="AB13" s="12">
        <f t="shared" si="1"/>
        <v>33002</v>
      </c>
      <c r="AC13" s="18">
        <v>25580</v>
      </c>
      <c r="AD13" s="18">
        <v>22853</v>
      </c>
      <c r="AE13" s="14">
        <f t="shared" si="2"/>
        <v>89.339327599687252</v>
      </c>
      <c r="AF13" s="12">
        <f t="shared" si="3"/>
        <v>-2727</v>
      </c>
      <c r="AG13" s="18">
        <v>32912</v>
      </c>
      <c r="AH13" s="109">
        <v>65686</v>
      </c>
      <c r="AI13" s="14">
        <f t="shared" si="4"/>
        <v>199.58070004861449</v>
      </c>
      <c r="AJ13" s="12">
        <f t="shared" si="5"/>
        <v>32774</v>
      </c>
      <c r="AK13" s="18">
        <v>10269</v>
      </c>
      <c r="AL13" s="18">
        <v>10522</v>
      </c>
      <c r="AM13" s="14">
        <v>102.46372577660921</v>
      </c>
      <c r="AN13" s="12">
        <v>253</v>
      </c>
      <c r="AO13" s="19">
        <v>4740</v>
      </c>
      <c r="AP13" s="19">
        <v>4902</v>
      </c>
      <c r="AQ13" s="16">
        <v>103.4</v>
      </c>
      <c r="AR13" s="15">
        <v>162</v>
      </c>
      <c r="AS13" s="20">
        <v>18884</v>
      </c>
      <c r="AT13" s="18">
        <v>19305</v>
      </c>
      <c r="AU13" s="14">
        <v>102.2</v>
      </c>
      <c r="AV13" s="12">
        <v>421</v>
      </c>
      <c r="AW13" s="18">
        <v>12616</v>
      </c>
      <c r="AX13" s="18">
        <v>10613</v>
      </c>
      <c r="AY13" s="14">
        <v>84.12333544705136</v>
      </c>
      <c r="AZ13" s="12">
        <v>-2003</v>
      </c>
      <c r="BA13" s="18">
        <v>9378</v>
      </c>
      <c r="BB13" s="18">
        <v>8300</v>
      </c>
      <c r="BC13" s="14">
        <v>88.505011729579863</v>
      </c>
      <c r="BD13" s="12">
        <v>-1078</v>
      </c>
      <c r="BE13" s="109">
        <v>2705</v>
      </c>
      <c r="BF13" s="18">
        <v>3332</v>
      </c>
      <c r="BG13" s="13">
        <v>123.2</v>
      </c>
      <c r="BH13" s="18">
        <v>1843</v>
      </c>
      <c r="BI13" s="18">
        <v>3224</v>
      </c>
      <c r="BJ13" s="13">
        <v>174.9</v>
      </c>
      <c r="BK13" s="12">
        <v>1381</v>
      </c>
      <c r="BL13" s="119">
        <v>1246</v>
      </c>
      <c r="BM13" s="18">
        <v>5093</v>
      </c>
      <c r="BN13" s="18">
        <v>6770</v>
      </c>
      <c r="BO13" s="13">
        <v>132.9</v>
      </c>
      <c r="BP13" s="12">
        <v>1677</v>
      </c>
    </row>
    <row r="14" spans="1:68" s="8" customFormat="1" ht="20.25" customHeight="1" x14ac:dyDescent="0.25">
      <c r="A14" s="17" t="s">
        <v>18</v>
      </c>
      <c r="B14" s="18">
        <v>27041</v>
      </c>
      <c r="C14" s="109">
        <v>27244</v>
      </c>
      <c r="D14" s="13">
        <v>100.75071188195703</v>
      </c>
      <c r="E14" s="12">
        <v>203</v>
      </c>
      <c r="F14" s="18">
        <v>13151</v>
      </c>
      <c r="G14" s="18">
        <v>12958</v>
      </c>
      <c r="H14" s="13">
        <v>98.532430993840762</v>
      </c>
      <c r="I14" s="12">
        <v>-193</v>
      </c>
      <c r="J14" s="18">
        <v>16497</v>
      </c>
      <c r="K14" s="18">
        <v>16334</v>
      </c>
      <c r="L14" s="13">
        <v>99.011941565133057</v>
      </c>
      <c r="M14" s="12">
        <v>-163</v>
      </c>
      <c r="N14" s="18">
        <v>10375</v>
      </c>
      <c r="O14" s="18">
        <v>10014</v>
      </c>
      <c r="P14" s="13">
        <v>96.520481927710847</v>
      </c>
      <c r="Q14" s="12">
        <v>-361</v>
      </c>
      <c r="R14" s="13">
        <v>62.9</v>
      </c>
      <c r="S14" s="13">
        <v>61.3</v>
      </c>
      <c r="T14" s="13">
        <v>-1.6000000000000014</v>
      </c>
      <c r="U14" s="18">
        <v>2103</v>
      </c>
      <c r="V14" s="18">
        <v>2248</v>
      </c>
      <c r="W14" s="14">
        <v>106.89491203043271</v>
      </c>
      <c r="X14" s="12">
        <v>145</v>
      </c>
      <c r="Y14" s="18">
        <v>73753</v>
      </c>
      <c r="Z14" s="18">
        <v>71833</v>
      </c>
      <c r="AA14" s="14">
        <f t="shared" si="0"/>
        <v>97.39671606578716</v>
      </c>
      <c r="AB14" s="12">
        <f t="shared" si="1"/>
        <v>-1920</v>
      </c>
      <c r="AC14" s="18">
        <v>26866</v>
      </c>
      <c r="AD14" s="18">
        <v>27011</v>
      </c>
      <c r="AE14" s="14">
        <f t="shared" si="2"/>
        <v>100.53971562569789</v>
      </c>
      <c r="AF14" s="12">
        <f t="shared" si="3"/>
        <v>145</v>
      </c>
      <c r="AG14" s="18">
        <v>23745</v>
      </c>
      <c r="AH14" s="109">
        <v>23041</v>
      </c>
      <c r="AI14" s="14">
        <f t="shared" si="4"/>
        <v>97.035165297957462</v>
      </c>
      <c r="AJ14" s="12">
        <f t="shared" si="5"/>
        <v>-704</v>
      </c>
      <c r="AK14" s="18">
        <v>1839</v>
      </c>
      <c r="AL14" s="18">
        <v>1632</v>
      </c>
      <c r="AM14" s="14">
        <v>88.743882544861336</v>
      </c>
      <c r="AN14" s="12">
        <v>-207</v>
      </c>
      <c r="AO14" s="19">
        <v>4859</v>
      </c>
      <c r="AP14" s="19">
        <v>4937</v>
      </c>
      <c r="AQ14" s="16">
        <v>101.6</v>
      </c>
      <c r="AR14" s="15">
        <v>78</v>
      </c>
      <c r="AS14" s="20">
        <v>23687</v>
      </c>
      <c r="AT14" s="18">
        <v>23686</v>
      </c>
      <c r="AU14" s="14">
        <v>100</v>
      </c>
      <c r="AV14" s="12">
        <v>-1</v>
      </c>
      <c r="AW14" s="18">
        <v>14518</v>
      </c>
      <c r="AX14" s="18">
        <v>14601</v>
      </c>
      <c r="AY14" s="14">
        <v>100.57170409147264</v>
      </c>
      <c r="AZ14" s="12">
        <v>83</v>
      </c>
      <c r="BA14" s="18">
        <v>11322</v>
      </c>
      <c r="BB14" s="18">
        <v>11759</v>
      </c>
      <c r="BC14" s="14">
        <v>103.85974209503621</v>
      </c>
      <c r="BD14" s="12">
        <v>437</v>
      </c>
      <c r="BE14" s="109">
        <v>2258</v>
      </c>
      <c r="BF14" s="18">
        <v>2722</v>
      </c>
      <c r="BG14" s="13">
        <v>120.5</v>
      </c>
      <c r="BH14" s="18">
        <v>3385</v>
      </c>
      <c r="BI14" s="18">
        <v>3601</v>
      </c>
      <c r="BJ14" s="13">
        <v>106.4</v>
      </c>
      <c r="BK14" s="12">
        <v>216</v>
      </c>
      <c r="BL14" s="119">
        <v>219</v>
      </c>
      <c r="BM14" s="18">
        <v>4691</v>
      </c>
      <c r="BN14" s="18">
        <v>5854</v>
      </c>
      <c r="BO14" s="13">
        <v>124.8</v>
      </c>
      <c r="BP14" s="12">
        <v>1163</v>
      </c>
    </row>
    <row r="15" spans="1:68" s="8" customFormat="1" ht="20.25" customHeight="1" x14ac:dyDescent="0.25">
      <c r="A15" s="17" t="s">
        <v>19</v>
      </c>
      <c r="B15" s="18">
        <v>11142</v>
      </c>
      <c r="C15" s="109">
        <v>9834</v>
      </c>
      <c r="D15" s="13">
        <v>88.260635433494883</v>
      </c>
      <c r="E15" s="12">
        <v>-1308</v>
      </c>
      <c r="F15" s="18">
        <v>5932</v>
      </c>
      <c r="G15" s="18">
        <v>5224</v>
      </c>
      <c r="H15" s="13">
        <v>88.064733648010787</v>
      </c>
      <c r="I15" s="12">
        <v>-708</v>
      </c>
      <c r="J15" s="18">
        <v>10560</v>
      </c>
      <c r="K15" s="18">
        <v>10648</v>
      </c>
      <c r="L15" s="13">
        <v>100.83333333333333</v>
      </c>
      <c r="M15" s="12">
        <v>88</v>
      </c>
      <c r="N15" s="18">
        <v>7427</v>
      </c>
      <c r="O15" s="18">
        <v>7886</v>
      </c>
      <c r="P15" s="13">
        <v>106.18015349400835</v>
      </c>
      <c r="Q15" s="12">
        <v>459</v>
      </c>
      <c r="R15" s="13">
        <v>70.3</v>
      </c>
      <c r="S15" s="13">
        <v>74.099999999999994</v>
      </c>
      <c r="T15" s="13">
        <v>3.7999999999999972</v>
      </c>
      <c r="U15" s="18">
        <v>1167</v>
      </c>
      <c r="V15" s="18">
        <v>976</v>
      </c>
      <c r="W15" s="14">
        <v>83.63324764353041</v>
      </c>
      <c r="X15" s="12">
        <v>-191</v>
      </c>
      <c r="Y15" s="18">
        <v>78855</v>
      </c>
      <c r="Z15" s="18">
        <v>80302</v>
      </c>
      <c r="AA15" s="14">
        <f t="shared" si="0"/>
        <v>101.83501363261682</v>
      </c>
      <c r="AB15" s="12">
        <f t="shared" si="1"/>
        <v>1447</v>
      </c>
      <c r="AC15" s="18">
        <v>10779</v>
      </c>
      <c r="AD15" s="18">
        <v>9511</v>
      </c>
      <c r="AE15" s="14">
        <f t="shared" si="2"/>
        <v>88.236385564523616</v>
      </c>
      <c r="AF15" s="12">
        <f t="shared" si="3"/>
        <v>-1268</v>
      </c>
      <c r="AG15" s="18">
        <v>43952</v>
      </c>
      <c r="AH15" s="109">
        <v>45640</v>
      </c>
      <c r="AI15" s="14">
        <f t="shared" si="4"/>
        <v>103.84055333090645</v>
      </c>
      <c r="AJ15" s="12">
        <f t="shared" si="5"/>
        <v>1688</v>
      </c>
      <c r="AK15" s="18">
        <v>1269</v>
      </c>
      <c r="AL15" s="18">
        <v>1114</v>
      </c>
      <c r="AM15" s="14">
        <v>87.785657998423957</v>
      </c>
      <c r="AN15" s="12">
        <v>-155</v>
      </c>
      <c r="AO15" s="19">
        <v>3319</v>
      </c>
      <c r="AP15" s="19">
        <v>3578</v>
      </c>
      <c r="AQ15" s="16">
        <v>107.8</v>
      </c>
      <c r="AR15" s="15">
        <v>259</v>
      </c>
      <c r="AS15" s="20">
        <v>12759</v>
      </c>
      <c r="AT15" s="18">
        <v>13772</v>
      </c>
      <c r="AU15" s="14">
        <v>107.9</v>
      </c>
      <c r="AV15" s="12">
        <v>1013</v>
      </c>
      <c r="AW15" s="18">
        <v>5221</v>
      </c>
      <c r="AX15" s="18">
        <v>4472</v>
      </c>
      <c r="AY15" s="14">
        <v>85.654089254932003</v>
      </c>
      <c r="AZ15" s="12">
        <v>-749</v>
      </c>
      <c r="BA15" s="18">
        <v>4298</v>
      </c>
      <c r="BB15" s="18">
        <v>3697</v>
      </c>
      <c r="BC15" s="14">
        <v>86.016751977664029</v>
      </c>
      <c r="BD15" s="12">
        <v>-601</v>
      </c>
      <c r="BE15" s="109">
        <v>2193</v>
      </c>
      <c r="BF15" s="18">
        <v>2695</v>
      </c>
      <c r="BG15" s="13">
        <v>122.9</v>
      </c>
      <c r="BH15" s="18">
        <v>1745</v>
      </c>
      <c r="BI15" s="18">
        <v>1879</v>
      </c>
      <c r="BJ15" s="13">
        <v>107.7</v>
      </c>
      <c r="BK15" s="12">
        <v>134</v>
      </c>
      <c r="BL15" s="119">
        <v>688</v>
      </c>
      <c r="BM15" s="18">
        <v>5780</v>
      </c>
      <c r="BN15" s="18">
        <v>6453</v>
      </c>
      <c r="BO15" s="13">
        <v>111.6</v>
      </c>
      <c r="BP15" s="12">
        <v>673</v>
      </c>
    </row>
    <row r="16" spans="1:68" s="8" customFormat="1" ht="20.25" customHeight="1" x14ac:dyDescent="0.25">
      <c r="A16" s="17" t="s">
        <v>20</v>
      </c>
      <c r="B16" s="18">
        <v>40630</v>
      </c>
      <c r="C16" s="109">
        <v>38277</v>
      </c>
      <c r="D16" s="13">
        <v>94.208712773812451</v>
      </c>
      <c r="E16" s="12">
        <v>-2353</v>
      </c>
      <c r="F16" s="18">
        <v>18873</v>
      </c>
      <c r="G16" s="18">
        <v>15960</v>
      </c>
      <c r="H16" s="13">
        <v>84.565251947226187</v>
      </c>
      <c r="I16" s="12">
        <v>-2913</v>
      </c>
      <c r="J16" s="18">
        <v>24822</v>
      </c>
      <c r="K16" s="18">
        <v>25152</v>
      </c>
      <c r="L16" s="13">
        <v>101.32946579647086</v>
      </c>
      <c r="M16" s="12">
        <v>330</v>
      </c>
      <c r="N16" s="18">
        <v>11344</v>
      </c>
      <c r="O16" s="18">
        <v>11211</v>
      </c>
      <c r="P16" s="13">
        <v>98.827574047954869</v>
      </c>
      <c r="Q16" s="12">
        <v>-133</v>
      </c>
      <c r="R16" s="13">
        <v>45.7</v>
      </c>
      <c r="S16" s="13">
        <v>44.6</v>
      </c>
      <c r="T16" s="13">
        <v>-1.1000000000000014</v>
      </c>
      <c r="U16" s="18">
        <v>2174</v>
      </c>
      <c r="V16" s="18">
        <v>2197</v>
      </c>
      <c r="W16" s="14">
        <v>101.05795768169273</v>
      </c>
      <c r="X16" s="12">
        <v>23</v>
      </c>
      <c r="Y16" s="18">
        <v>96661</v>
      </c>
      <c r="Z16" s="18">
        <v>104413</v>
      </c>
      <c r="AA16" s="14">
        <f t="shared" si="0"/>
        <v>108.01978046988961</v>
      </c>
      <c r="AB16" s="12">
        <f t="shared" si="1"/>
        <v>7752</v>
      </c>
      <c r="AC16" s="18">
        <v>39690</v>
      </c>
      <c r="AD16" s="18">
        <v>37204</v>
      </c>
      <c r="AE16" s="14">
        <f t="shared" si="2"/>
        <v>93.736457545981352</v>
      </c>
      <c r="AF16" s="12">
        <f t="shared" si="3"/>
        <v>-2486</v>
      </c>
      <c r="AG16" s="18">
        <v>29335</v>
      </c>
      <c r="AH16" s="109">
        <v>36965</v>
      </c>
      <c r="AI16" s="14">
        <f t="shared" si="4"/>
        <v>126.00988580194308</v>
      </c>
      <c r="AJ16" s="12">
        <f t="shared" si="5"/>
        <v>7630</v>
      </c>
      <c r="AK16" s="18">
        <v>7161</v>
      </c>
      <c r="AL16" s="18">
        <v>7164</v>
      </c>
      <c r="AM16" s="14">
        <v>100.04189359028068</v>
      </c>
      <c r="AN16" s="12">
        <v>3</v>
      </c>
      <c r="AO16" s="19">
        <v>6233</v>
      </c>
      <c r="AP16" s="19">
        <v>6516</v>
      </c>
      <c r="AQ16" s="16">
        <v>104.5</v>
      </c>
      <c r="AR16" s="15">
        <v>283</v>
      </c>
      <c r="AS16" s="20">
        <v>27506</v>
      </c>
      <c r="AT16" s="18">
        <v>28350</v>
      </c>
      <c r="AU16" s="14">
        <v>103.1</v>
      </c>
      <c r="AV16" s="12">
        <v>844</v>
      </c>
      <c r="AW16" s="18">
        <v>16470</v>
      </c>
      <c r="AX16" s="18">
        <v>14482</v>
      </c>
      <c r="AY16" s="14">
        <v>87.929568913175473</v>
      </c>
      <c r="AZ16" s="12">
        <v>-1988</v>
      </c>
      <c r="BA16" s="18">
        <v>11555</v>
      </c>
      <c r="BB16" s="18">
        <v>10471</v>
      </c>
      <c r="BC16" s="14">
        <v>90.618779749026388</v>
      </c>
      <c r="BD16" s="12">
        <v>-1084</v>
      </c>
      <c r="BE16" s="109">
        <v>2253</v>
      </c>
      <c r="BF16" s="18">
        <v>2783</v>
      </c>
      <c r="BG16" s="13">
        <v>123.5</v>
      </c>
      <c r="BH16" s="18">
        <v>2149</v>
      </c>
      <c r="BI16" s="18">
        <v>2535</v>
      </c>
      <c r="BJ16" s="13">
        <v>118</v>
      </c>
      <c r="BK16" s="12">
        <v>386</v>
      </c>
      <c r="BL16" s="119">
        <v>1072</v>
      </c>
      <c r="BM16" s="18">
        <v>4900</v>
      </c>
      <c r="BN16" s="18">
        <v>5585</v>
      </c>
      <c r="BO16" s="13">
        <v>114</v>
      </c>
      <c r="BP16" s="12">
        <v>685</v>
      </c>
    </row>
    <row r="17" spans="1:68" s="8" customFormat="1" ht="20.25" customHeight="1" x14ac:dyDescent="0.25">
      <c r="A17" s="17" t="s">
        <v>21</v>
      </c>
      <c r="B17" s="18">
        <v>19381</v>
      </c>
      <c r="C17" s="109">
        <v>17562</v>
      </c>
      <c r="D17" s="13">
        <v>90.614519374645269</v>
      </c>
      <c r="E17" s="12">
        <v>-1819</v>
      </c>
      <c r="F17" s="18">
        <v>10219</v>
      </c>
      <c r="G17" s="18">
        <v>9428</v>
      </c>
      <c r="H17" s="13">
        <v>92.259516586750166</v>
      </c>
      <c r="I17" s="12">
        <v>-791</v>
      </c>
      <c r="J17" s="18">
        <v>21422</v>
      </c>
      <c r="K17" s="18">
        <v>24336</v>
      </c>
      <c r="L17" s="13">
        <v>113.60283820371582</v>
      </c>
      <c r="M17" s="12">
        <v>2914</v>
      </c>
      <c r="N17" s="18">
        <v>16380</v>
      </c>
      <c r="O17" s="18">
        <v>19329</v>
      </c>
      <c r="P17" s="13">
        <v>118.00366300366301</v>
      </c>
      <c r="Q17" s="12">
        <v>2949</v>
      </c>
      <c r="R17" s="13">
        <v>76.5</v>
      </c>
      <c r="S17" s="13">
        <v>79.400000000000006</v>
      </c>
      <c r="T17" s="13">
        <v>2.9000000000000057</v>
      </c>
      <c r="U17" s="18">
        <v>3602</v>
      </c>
      <c r="V17" s="18">
        <v>3629</v>
      </c>
      <c r="W17" s="14">
        <v>100.74958356468629</v>
      </c>
      <c r="X17" s="12">
        <v>27</v>
      </c>
      <c r="Y17" s="18">
        <v>78422</v>
      </c>
      <c r="Z17" s="18">
        <v>76018</v>
      </c>
      <c r="AA17" s="14">
        <f t="shared" si="0"/>
        <v>96.934533676774365</v>
      </c>
      <c r="AB17" s="12">
        <f t="shared" si="1"/>
        <v>-2404</v>
      </c>
      <c r="AC17" s="18">
        <v>17977</v>
      </c>
      <c r="AD17" s="18">
        <v>16672</v>
      </c>
      <c r="AE17" s="14">
        <f t="shared" si="2"/>
        <v>92.740724258775103</v>
      </c>
      <c r="AF17" s="12">
        <f t="shared" si="3"/>
        <v>-1305</v>
      </c>
      <c r="AG17" s="18">
        <v>39784</v>
      </c>
      <c r="AH17" s="109">
        <v>33299</v>
      </c>
      <c r="AI17" s="14">
        <f t="shared" si="4"/>
        <v>83.699477176754471</v>
      </c>
      <c r="AJ17" s="12">
        <f t="shared" si="5"/>
        <v>-6485</v>
      </c>
      <c r="AK17" s="18">
        <v>6162</v>
      </c>
      <c r="AL17" s="18">
        <v>6307</v>
      </c>
      <c r="AM17" s="14">
        <v>102.35313209996755</v>
      </c>
      <c r="AN17" s="12">
        <v>145</v>
      </c>
      <c r="AO17" s="19">
        <v>5809</v>
      </c>
      <c r="AP17" s="19">
        <v>6069</v>
      </c>
      <c r="AQ17" s="16">
        <v>104.5</v>
      </c>
      <c r="AR17" s="15">
        <v>260</v>
      </c>
      <c r="AS17" s="20">
        <v>24842</v>
      </c>
      <c r="AT17" s="18">
        <v>28464</v>
      </c>
      <c r="AU17" s="14">
        <v>114.6</v>
      </c>
      <c r="AV17" s="12">
        <v>3622</v>
      </c>
      <c r="AW17" s="18">
        <v>8709</v>
      </c>
      <c r="AX17" s="18">
        <v>8185</v>
      </c>
      <c r="AY17" s="14">
        <v>93.983235733149613</v>
      </c>
      <c r="AZ17" s="12">
        <v>-524</v>
      </c>
      <c r="BA17" s="18">
        <v>7567</v>
      </c>
      <c r="BB17" s="18">
        <v>7152</v>
      </c>
      <c r="BC17" s="14">
        <v>94.515660103079156</v>
      </c>
      <c r="BD17" s="12">
        <v>-415</v>
      </c>
      <c r="BE17" s="109">
        <v>2338</v>
      </c>
      <c r="BF17" s="18">
        <v>2695</v>
      </c>
      <c r="BG17" s="13">
        <v>115.3</v>
      </c>
      <c r="BH17" s="18">
        <v>2626</v>
      </c>
      <c r="BI17" s="18">
        <v>2136</v>
      </c>
      <c r="BJ17" s="13">
        <v>81.3</v>
      </c>
      <c r="BK17" s="12">
        <v>-490</v>
      </c>
      <c r="BL17" s="119">
        <v>230</v>
      </c>
      <c r="BM17" s="18">
        <v>4935</v>
      </c>
      <c r="BN17" s="18">
        <v>5399</v>
      </c>
      <c r="BO17" s="13">
        <v>109.4</v>
      </c>
      <c r="BP17" s="12">
        <v>464</v>
      </c>
    </row>
    <row r="18" spans="1:68" s="8" customFormat="1" ht="20.25" customHeight="1" x14ac:dyDescent="0.25">
      <c r="A18" s="17" t="s">
        <v>22</v>
      </c>
      <c r="B18" s="18">
        <v>26185</v>
      </c>
      <c r="C18" s="109">
        <v>24483</v>
      </c>
      <c r="D18" s="13">
        <v>93.500095474508299</v>
      </c>
      <c r="E18" s="12">
        <v>-1702</v>
      </c>
      <c r="F18" s="18">
        <v>12667</v>
      </c>
      <c r="G18" s="18">
        <v>12184</v>
      </c>
      <c r="H18" s="13">
        <v>96.186942448882931</v>
      </c>
      <c r="I18" s="12">
        <v>-483</v>
      </c>
      <c r="J18" s="18">
        <v>12908</v>
      </c>
      <c r="K18" s="18">
        <v>13896</v>
      </c>
      <c r="L18" s="13">
        <v>107.65416795785558</v>
      </c>
      <c r="M18" s="12">
        <v>988</v>
      </c>
      <c r="N18" s="18">
        <v>5002</v>
      </c>
      <c r="O18" s="18">
        <v>6163</v>
      </c>
      <c r="P18" s="13">
        <v>123.21071571371451</v>
      </c>
      <c r="Q18" s="12">
        <v>1161</v>
      </c>
      <c r="R18" s="13">
        <v>38.799999999999997</v>
      </c>
      <c r="S18" s="13">
        <v>44.4</v>
      </c>
      <c r="T18" s="13">
        <v>5.6000000000000014</v>
      </c>
      <c r="U18" s="18">
        <v>2741</v>
      </c>
      <c r="V18" s="18">
        <v>2809</v>
      </c>
      <c r="W18" s="14">
        <v>102.48084640642101</v>
      </c>
      <c r="X18" s="12">
        <v>68</v>
      </c>
      <c r="Y18" s="18">
        <v>73671</v>
      </c>
      <c r="Z18" s="18">
        <v>75887</v>
      </c>
      <c r="AA18" s="14">
        <f t="shared" si="0"/>
        <v>103.00796785709439</v>
      </c>
      <c r="AB18" s="12">
        <f t="shared" si="1"/>
        <v>2216</v>
      </c>
      <c r="AC18" s="18">
        <v>23266</v>
      </c>
      <c r="AD18" s="18">
        <v>21424</v>
      </c>
      <c r="AE18" s="14">
        <f t="shared" si="2"/>
        <v>92.082867703945666</v>
      </c>
      <c r="AF18" s="12">
        <f t="shared" si="3"/>
        <v>-1842</v>
      </c>
      <c r="AG18" s="18">
        <v>29010</v>
      </c>
      <c r="AH18" s="109">
        <v>23618</v>
      </c>
      <c r="AI18" s="14">
        <f t="shared" si="4"/>
        <v>81.413305756635651</v>
      </c>
      <c r="AJ18" s="12">
        <f t="shared" si="5"/>
        <v>-5392</v>
      </c>
      <c r="AK18" s="18">
        <v>5101</v>
      </c>
      <c r="AL18" s="18">
        <v>5333</v>
      </c>
      <c r="AM18" s="14">
        <v>104.54812781807487</v>
      </c>
      <c r="AN18" s="12">
        <v>232</v>
      </c>
      <c r="AO18" s="19">
        <v>4876</v>
      </c>
      <c r="AP18" s="19">
        <v>5040</v>
      </c>
      <c r="AQ18" s="16">
        <v>103.4</v>
      </c>
      <c r="AR18" s="15">
        <v>164</v>
      </c>
      <c r="AS18" s="20">
        <v>23734</v>
      </c>
      <c r="AT18" s="18">
        <v>26550</v>
      </c>
      <c r="AU18" s="14">
        <v>111.9</v>
      </c>
      <c r="AV18" s="12">
        <v>2816</v>
      </c>
      <c r="AW18" s="18">
        <v>12032</v>
      </c>
      <c r="AX18" s="18">
        <v>11399</v>
      </c>
      <c r="AY18" s="14">
        <v>94.739029255319153</v>
      </c>
      <c r="AZ18" s="12">
        <v>-633</v>
      </c>
      <c r="BA18" s="18">
        <v>10060</v>
      </c>
      <c r="BB18" s="18">
        <v>9731</v>
      </c>
      <c r="BC18" s="14">
        <v>96.729622266401591</v>
      </c>
      <c r="BD18" s="12">
        <v>-329</v>
      </c>
      <c r="BE18" s="109">
        <v>2969</v>
      </c>
      <c r="BF18" s="18">
        <v>3729</v>
      </c>
      <c r="BG18" s="13">
        <v>125.6</v>
      </c>
      <c r="BH18" s="18">
        <v>5920</v>
      </c>
      <c r="BI18" s="18">
        <v>6014</v>
      </c>
      <c r="BJ18" s="13">
        <v>101.6</v>
      </c>
      <c r="BK18" s="12">
        <v>94</v>
      </c>
      <c r="BL18" s="119">
        <v>3905</v>
      </c>
      <c r="BM18" s="18">
        <v>6420</v>
      </c>
      <c r="BN18" s="18">
        <v>7523</v>
      </c>
      <c r="BO18" s="13">
        <v>117.2</v>
      </c>
      <c r="BP18" s="12">
        <v>1103</v>
      </c>
    </row>
    <row r="19" spans="1:68" s="8" customFormat="1" ht="20.25" customHeight="1" x14ac:dyDescent="0.25">
      <c r="A19" s="17" t="s">
        <v>23</v>
      </c>
      <c r="B19" s="18">
        <v>29334</v>
      </c>
      <c r="C19" s="109">
        <v>26528</v>
      </c>
      <c r="D19" s="13">
        <v>90.434308311174746</v>
      </c>
      <c r="E19" s="12">
        <v>-2806</v>
      </c>
      <c r="F19" s="18">
        <v>11975</v>
      </c>
      <c r="G19" s="18">
        <v>10889</v>
      </c>
      <c r="H19" s="13">
        <v>90.931106471816278</v>
      </c>
      <c r="I19" s="12">
        <v>-1086</v>
      </c>
      <c r="J19" s="18">
        <v>13214</v>
      </c>
      <c r="K19" s="18">
        <v>13172</v>
      </c>
      <c r="L19" s="13">
        <v>99.682155289844104</v>
      </c>
      <c r="M19" s="12">
        <v>-42</v>
      </c>
      <c r="N19" s="18">
        <v>3404</v>
      </c>
      <c r="O19" s="18">
        <v>4075</v>
      </c>
      <c r="P19" s="13">
        <v>119.71210340775558</v>
      </c>
      <c r="Q19" s="12">
        <v>671</v>
      </c>
      <c r="R19" s="13">
        <v>25.8</v>
      </c>
      <c r="S19" s="13">
        <v>30.9</v>
      </c>
      <c r="T19" s="13">
        <v>5.0999999999999979</v>
      </c>
      <c r="U19" s="18">
        <v>4005</v>
      </c>
      <c r="V19" s="18">
        <v>3940</v>
      </c>
      <c r="W19" s="14">
        <v>98.377028714107368</v>
      </c>
      <c r="X19" s="12">
        <v>-65</v>
      </c>
      <c r="Y19" s="18">
        <v>62948</v>
      </c>
      <c r="Z19" s="18">
        <v>64125</v>
      </c>
      <c r="AA19" s="14">
        <f t="shared" si="0"/>
        <v>101.86979729300374</v>
      </c>
      <c r="AB19" s="12">
        <f t="shared" si="1"/>
        <v>1177</v>
      </c>
      <c r="AC19" s="18">
        <v>27276</v>
      </c>
      <c r="AD19" s="18">
        <v>24716</v>
      </c>
      <c r="AE19" s="14">
        <f t="shared" si="2"/>
        <v>90.614459598181554</v>
      </c>
      <c r="AF19" s="12">
        <f t="shared" si="3"/>
        <v>-2560</v>
      </c>
      <c r="AG19" s="18">
        <v>25082</v>
      </c>
      <c r="AH19" s="109">
        <v>27482</v>
      </c>
      <c r="AI19" s="14">
        <f t="shared" si="4"/>
        <v>109.568614942987</v>
      </c>
      <c r="AJ19" s="12">
        <f t="shared" si="5"/>
        <v>2400</v>
      </c>
      <c r="AK19" s="18">
        <v>5850</v>
      </c>
      <c r="AL19" s="18">
        <v>6046</v>
      </c>
      <c r="AM19" s="14">
        <v>103.35042735042734</v>
      </c>
      <c r="AN19" s="12">
        <v>196</v>
      </c>
      <c r="AO19" s="19">
        <v>3522</v>
      </c>
      <c r="AP19" s="19">
        <v>3685</v>
      </c>
      <c r="AQ19" s="16">
        <v>104.6</v>
      </c>
      <c r="AR19" s="15">
        <v>163</v>
      </c>
      <c r="AS19" s="20">
        <v>20399</v>
      </c>
      <c r="AT19" s="18">
        <v>20710</v>
      </c>
      <c r="AU19" s="14">
        <v>101.5</v>
      </c>
      <c r="AV19" s="12">
        <v>311</v>
      </c>
      <c r="AW19" s="18">
        <v>12634</v>
      </c>
      <c r="AX19" s="18">
        <v>11107</v>
      </c>
      <c r="AY19" s="14">
        <v>87.913566566408107</v>
      </c>
      <c r="AZ19" s="12">
        <v>-1527</v>
      </c>
      <c r="BA19" s="18">
        <v>8470</v>
      </c>
      <c r="BB19" s="18">
        <v>7952</v>
      </c>
      <c r="BC19" s="14">
        <v>93.88429752066115</v>
      </c>
      <c r="BD19" s="12">
        <v>-518</v>
      </c>
      <c r="BE19" s="109">
        <v>2073</v>
      </c>
      <c r="BF19" s="18">
        <v>2697</v>
      </c>
      <c r="BG19" s="13">
        <v>130.1</v>
      </c>
      <c r="BH19" s="18">
        <v>3109</v>
      </c>
      <c r="BI19" s="18">
        <v>2641</v>
      </c>
      <c r="BJ19" s="13">
        <v>84.9</v>
      </c>
      <c r="BK19" s="12">
        <v>-468</v>
      </c>
      <c r="BL19" s="119">
        <v>587</v>
      </c>
      <c r="BM19" s="18">
        <v>4901</v>
      </c>
      <c r="BN19" s="18">
        <v>5634</v>
      </c>
      <c r="BO19" s="13">
        <v>115</v>
      </c>
      <c r="BP19" s="12">
        <v>733</v>
      </c>
    </row>
    <row r="20" spans="1:68" s="22" customFormat="1" ht="20.25" customHeight="1" x14ac:dyDescent="0.25">
      <c r="A20" s="21" t="s">
        <v>24</v>
      </c>
      <c r="B20" s="18">
        <v>15456</v>
      </c>
      <c r="C20" s="109">
        <v>14482</v>
      </c>
      <c r="D20" s="13">
        <v>93.698240165631475</v>
      </c>
      <c r="E20" s="12">
        <v>-974</v>
      </c>
      <c r="F20" s="18">
        <v>7144</v>
      </c>
      <c r="G20" s="18">
        <v>6287</v>
      </c>
      <c r="H20" s="13">
        <v>88.003919372900342</v>
      </c>
      <c r="I20" s="12">
        <v>-857</v>
      </c>
      <c r="J20" s="18">
        <v>9794</v>
      </c>
      <c r="K20" s="18">
        <v>10642</v>
      </c>
      <c r="L20" s="13">
        <v>108.65836226260977</v>
      </c>
      <c r="M20" s="12">
        <v>848</v>
      </c>
      <c r="N20" s="18">
        <v>3702</v>
      </c>
      <c r="O20" s="18">
        <v>4965</v>
      </c>
      <c r="P20" s="13">
        <v>134.11669367909238</v>
      </c>
      <c r="Q20" s="12">
        <v>1263</v>
      </c>
      <c r="R20" s="13">
        <v>37.799999999999997</v>
      </c>
      <c r="S20" s="13">
        <v>46.7</v>
      </c>
      <c r="T20" s="13">
        <v>8.9000000000000057</v>
      </c>
      <c r="U20" s="18">
        <v>2917</v>
      </c>
      <c r="V20" s="18">
        <v>2965</v>
      </c>
      <c r="W20" s="14">
        <v>101.64552622557422</v>
      </c>
      <c r="X20" s="12">
        <v>48</v>
      </c>
      <c r="Y20" s="18">
        <v>64701</v>
      </c>
      <c r="Z20" s="18">
        <v>59939</v>
      </c>
      <c r="AA20" s="14">
        <f t="shared" si="0"/>
        <v>92.639990108344534</v>
      </c>
      <c r="AB20" s="12">
        <f t="shared" si="1"/>
        <v>-4762</v>
      </c>
      <c r="AC20" s="18">
        <v>15085</v>
      </c>
      <c r="AD20" s="18">
        <v>13548</v>
      </c>
      <c r="AE20" s="14">
        <f t="shared" si="2"/>
        <v>89.8110705999337</v>
      </c>
      <c r="AF20" s="12">
        <f t="shared" si="3"/>
        <v>-1537</v>
      </c>
      <c r="AG20" s="18">
        <v>29981</v>
      </c>
      <c r="AH20" s="109">
        <v>26737</v>
      </c>
      <c r="AI20" s="14">
        <f t="shared" si="4"/>
        <v>89.179813882125345</v>
      </c>
      <c r="AJ20" s="12">
        <f t="shared" si="5"/>
        <v>-3244</v>
      </c>
      <c r="AK20" s="18">
        <v>4538</v>
      </c>
      <c r="AL20" s="18">
        <v>4619</v>
      </c>
      <c r="AM20" s="14">
        <v>101.78492728074042</v>
      </c>
      <c r="AN20" s="12">
        <v>81</v>
      </c>
      <c r="AO20" s="19">
        <v>2156</v>
      </c>
      <c r="AP20" s="19">
        <v>2384</v>
      </c>
      <c r="AQ20" s="16">
        <v>110.6</v>
      </c>
      <c r="AR20" s="15">
        <v>228</v>
      </c>
      <c r="AS20" s="20">
        <v>11605</v>
      </c>
      <c r="AT20" s="18">
        <v>12379</v>
      </c>
      <c r="AU20" s="14">
        <v>106.7</v>
      </c>
      <c r="AV20" s="12">
        <v>774</v>
      </c>
      <c r="AW20" s="18">
        <v>6373</v>
      </c>
      <c r="AX20" s="18">
        <v>5487</v>
      </c>
      <c r="AY20" s="14">
        <v>86.097599246822526</v>
      </c>
      <c r="AZ20" s="12">
        <v>-886</v>
      </c>
      <c r="BA20" s="18">
        <v>4256</v>
      </c>
      <c r="BB20" s="18">
        <v>4064</v>
      </c>
      <c r="BC20" s="14">
        <v>95.488721804511272</v>
      </c>
      <c r="BD20" s="12">
        <v>-192</v>
      </c>
      <c r="BE20" s="109">
        <v>2148</v>
      </c>
      <c r="BF20" s="18">
        <v>2604</v>
      </c>
      <c r="BG20" s="13">
        <v>121.2</v>
      </c>
      <c r="BH20" s="18">
        <v>870</v>
      </c>
      <c r="BI20" s="18">
        <v>981</v>
      </c>
      <c r="BJ20" s="13">
        <v>112.8</v>
      </c>
      <c r="BK20" s="12">
        <v>111</v>
      </c>
      <c r="BL20" s="119">
        <v>571</v>
      </c>
      <c r="BM20" s="18">
        <v>4231</v>
      </c>
      <c r="BN20" s="18">
        <v>5140</v>
      </c>
      <c r="BO20" s="13">
        <v>121.5</v>
      </c>
      <c r="BP20" s="12">
        <v>909</v>
      </c>
    </row>
    <row r="21" spans="1:68" s="8" customFormat="1" ht="20.25" customHeight="1" x14ac:dyDescent="0.25">
      <c r="A21" s="17" t="s">
        <v>25</v>
      </c>
      <c r="B21" s="18">
        <v>30201</v>
      </c>
      <c r="C21" s="109">
        <v>27791</v>
      </c>
      <c r="D21" s="13">
        <v>92.020131783715769</v>
      </c>
      <c r="E21" s="12">
        <v>-2410</v>
      </c>
      <c r="F21" s="18">
        <v>15735</v>
      </c>
      <c r="G21" s="18">
        <v>14381</v>
      </c>
      <c r="H21" s="13">
        <v>91.394979345408316</v>
      </c>
      <c r="I21" s="12">
        <v>-1354</v>
      </c>
      <c r="J21" s="18">
        <v>23403</v>
      </c>
      <c r="K21" s="18">
        <v>23332</v>
      </c>
      <c r="L21" s="13">
        <v>99.696620091441275</v>
      </c>
      <c r="M21" s="12">
        <v>-71</v>
      </c>
      <c r="N21" s="18">
        <v>16373</v>
      </c>
      <c r="O21" s="18">
        <v>15839</v>
      </c>
      <c r="P21" s="13">
        <v>96.738532950589388</v>
      </c>
      <c r="Q21" s="12">
        <v>-534</v>
      </c>
      <c r="R21" s="13">
        <v>70</v>
      </c>
      <c r="S21" s="13">
        <v>67.900000000000006</v>
      </c>
      <c r="T21" s="13">
        <v>-2.0999999999999943</v>
      </c>
      <c r="U21" s="18">
        <v>4254</v>
      </c>
      <c r="V21" s="18">
        <v>4448</v>
      </c>
      <c r="W21" s="14">
        <v>104.56041372825575</v>
      </c>
      <c r="X21" s="12">
        <v>194</v>
      </c>
      <c r="Y21" s="18">
        <v>82176</v>
      </c>
      <c r="Z21" s="18">
        <v>95606</v>
      </c>
      <c r="AA21" s="14">
        <f t="shared" si="0"/>
        <v>116.34297118380061</v>
      </c>
      <c r="AB21" s="12">
        <f t="shared" si="1"/>
        <v>13430</v>
      </c>
      <c r="AC21" s="18">
        <v>27467</v>
      </c>
      <c r="AD21" s="18">
        <v>25409</v>
      </c>
      <c r="AE21" s="14">
        <f t="shared" si="2"/>
        <v>92.507372483343659</v>
      </c>
      <c r="AF21" s="12">
        <f t="shared" si="3"/>
        <v>-2058</v>
      </c>
      <c r="AG21" s="18">
        <v>28978</v>
      </c>
      <c r="AH21" s="109">
        <v>38058</v>
      </c>
      <c r="AI21" s="14">
        <f t="shared" si="4"/>
        <v>131.33411553592381</v>
      </c>
      <c r="AJ21" s="12">
        <f t="shared" si="5"/>
        <v>9080</v>
      </c>
      <c r="AK21" s="18">
        <v>2834</v>
      </c>
      <c r="AL21" s="18">
        <v>2920</v>
      </c>
      <c r="AM21" s="14">
        <v>103.03458009880029</v>
      </c>
      <c r="AN21" s="12">
        <v>86</v>
      </c>
      <c r="AO21" s="19">
        <v>7480</v>
      </c>
      <c r="AP21" s="19">
        <v>8360</v>
      </c>
      <c r="AQ21" s="16">
        <v>111.8</v>
      </c>
      <c r="AR21" s="15">
        <v>880</v>
      </c>
      <c r="AS21" s="20">
        <v>37150</v>
      </c>
      <c r="AT21" s="18">
        <v>39694</v>
      </c>
      <c r="AU21" s="14">
        <v>106.8</v>
      </c>
      <c r="AV21" s="12">
        <v>2544</v>
      </c>
      <c r="AW21" s="18">
        <v>14302</v>
      </c>
      <c r="AX21" s="18">
        <v>12366</v>
      </c>
      <c r="AY21" s="14">
        <v>86.463431687875826</v>
      </c>
      <c r="AZ21" s="12">
        <v>-1936</v>
      </c>
      <c r="BA21" s="18">
        <v>11917</v>
      </c>
      <c r="BB21" s="18">
        <v>10664</v>
      </c>
      <c r="BC21" s="14">
        <v>89.485608794159603</v>
      </c>
      <c r="BD21" s="12">
        <v>-1253</v>
      </c>
      <c r="BE21" s="109">
        <v>2542</v>
      </c>
      <c r="BF21" s="18">
        <v>3135</v>
      </c>
      <c r="BG21" s="13">
        <v>123.3</v>
      </c>
      <c r="BH21" s="18">
        <v>7637</v>
      </c>
      <c r="BI21" s="18">
        <v>8172</v>
      </c>
      <c r="BJ21" s="13">
        <v>107</v>
      </c>
      <c r="BK21" s="12">
        <v>535</v>
      </c>
      <c r="BL21" s="119">
        <v>536</v>
      </c>
      <c r="BM21" s="18">
        <v>5571</v>
      </c>
      <c r="BN21" s="18">
        <v>6792</v>
      </c>
      <c r="BO21" s="13">
        <v>121.9</v>
      </c>
      <c r="BP21" s="12">
        <v>1221</v>
      </c>
    </row>
    <row r="22" spans="1:68" s="8" customFormat="1" ht="20.25" customHeight="1" x14ac:dyDescent="0.25">
      <c r="A22" s="17" t="s">
        <v>26</v>
      </c>
      <c r="B22" s="18">
        <v>29971</v>
      </c>
      <c r="C22" s="109">
        <v>27235</v>
      </c>
      <c r="D22" s="13">
        <v>90.871175469620638</v>
      </c>
      <c r="E22" s="12">
        <v>-2736</v>
      </c>
      <c r="F22" s="18">
        <v>12155</v>
      </c>
      <c r="G22" s="18">
        <v>10878</v>
      </c>
      <c r="H22" s="13">
        <v>89.494035376388311</v>
      </c>
      <c r="I22" s="12">
        <v>-1277</v>
      </c>
      <c r="J22" s="18">
        <v>15885</v>
      </c>
      <c r="K22" s="18">
        <v>15929</v>
      </c>
      <c r="L22" s="13">
        <v>100.27699087189173</v>
      </c>
      <c r="M22" s="12">
        <v>44</v>
      </c>
      <c r="N22" s="18">
        <v>6426</v>
      </c>
      <c r="O22" s="18">
        <v>7005</v>
      </c>
      <c r="P22" s="13">
        <v>109.01027077497665</v>
      </c>
      <c r="Q22" s="12">
        <v>579</v>
      </c>
      <c r="R22" s="13">
        <v>40.5</v>
      </c>
      <c r="S22" s="13">
        <v>44</v>
      </c>
      <c r="T22" s="13">
        <v>3.5</v>
      </c>
      <c r="U22" s="18">
        <v>4278</v>
      </c>
      <c r="V22" s="18">
        <v>4298</v>
      </c>
      <c r="W22" s="14">
        <v>100.46750818139319</v>
      </c>
      <c r="X22" s="12">
        <v>20</v>
      </c>
      <c r="Y22" s="18">
        <v>74880</v>
      </c>
      <c r="Z22" s="18">
        <v>75202</v>
      </c>
      <c r="AA22" s="14">
        <f t="shared" si="0"/>
        <v>100.43002136752138</v>
      </c>
      <c r="AB22" s="12">
        <f t="shared" si="1"/>
        <v>322</v>
      </c>
      <c r="AC22" s="18">
        <v>27902</v>
      </c>
      <c r="AD22" s="18">
        <v>25355</v>
      </c>
      <c r="AE22" s="14">
        <f t="shared" si="2"/>
        <v>90.871622105942222</v>
      </c>
      <c r="AF22" s="12">
        <f t="shared" si="3"/>
        <v>-2547</v>
      </c>
      <c r="AG22" s="18">
        <v>24519</v>
      </c>
      <c r="AH22" s="109">
        <v>22313</v>
      </c>
      <c r="AI22" s="14">
        <f t="shared" si="4"/>
        <v>91.002895713528289</v>
      </c>
      <c r="AJ22" s="12">
        <f t="shared" si="5"/>
        <v>-2206</v>
      </c>
      <c r="AK22" s="18">
        <v>4956</v>
      </c>
      <c r="AL22" s="18">
        <v>4910</v>
      </c>
      <c r="AM22" s="14">
        <v>99.071832122679581</v>
      </c>
      <c r="AN22" s="12">
        <v>-46</v>
      </c>
      <c r="AO22" s="19">
        <v>3789</v>
      </c>
      <c r="AP22" s="19">
        <v>4010</v>
      </c>
      <c r="AQ22" s="16">
        <v>105.8</v>
      </c>
      <c r="AR22" s="15">
        <v>221</v>
      </c>
      <c r="AS22" s="20">
        <v>20606</v>
      </c>
      <c r="AT22" s="18">
        <v>20316</v>
      </c>
      <c r="AU22" s="14">
        <v>98.6</v>
      </c>
      <c r="AV22" s="12">
        <v>-290</v>
      </c>
      <c r="AW22" s="18">
        <v>12986</v>
      </c>
      <c r="AX22" s="18">
        <v>11617</v>
      </c>
      <c r="AY22" s="14">
        <v>89.457877714461731</v>
      </c>
      <c r="AZ22" s="12">
        <v>-1369</v>
      </c>
      <c r="BA22" s="18">
        <v>8417</v>
      </c>
      <c r="BB22" s="18">
        <v>7991</v>
      </c>
      <c r="BC22" s="14">
        <v>94.938814304383996</v>
      </c>
      <c r="BD22" s="12">
        <v>-426</v>
      </c>
      <c r="BE22" s="109">
        <v>2013</v>
      </c>
      <c r="BF22" s="18">
        <v>2431</v>
      </c>
      <c r="BG22" s="13">
        <v>120.8</v>
      </c>
      <c r="BH22" s="18">
        <v>2034</v>
      </c>
      <c r="BI22" s="18">
        <v>2301</v>
      </c>
      <c r="BJ22" s="13">
        <v>113.1</v>
      </c>
      <c r="BK22" s="12">
        <v>267</v>
      </c>
      <c r="BL22" s="119">
        <v>1283</v>
      </c>
      <c r="BM22" s="18">
        <v>4934</v>
      </c>
      <c r="BN22" s="18">
        <v>5580</v>
      </c>
      <c r="BO22" s="13">
        <v>113.1</v>
      </c>
      <c r="BP22" s="12">
        <v>646</v>
      </c>
    </row>
    <row r="23" spans="1:68" s="8" customFormat="1" ht="20.25" customHeight="1" x14ac:dyDescent="0.25">
      <c r="A23" s="17" t="s">
        <v>27</v>
      </c>
      <c r="B23" s="18">
        <v>24347</v>
      </c>
      <c r="C23" s="109">
        <v>24719</v>
      </c>
      <c r="D23" s="13">
        <v>101.5279089826262</v>
      </c>
      <c r="E23" s="12">
        <v>372</v>
      </c>
      <c r="F23" s="18">
        <v>10952</v>
      </c>
      <c r="G23" s="18">
        <v>11072</v>
      </c>
      <c r="H23" s="13">
        <v>101.09569028487948</v>
      </c>
      <c r="I23" s="12">
        <v>120</v>
      </c>
      <c r="J23" s="18">
        <v>15660</v>
      </c>
      <c r="K23" s="18">
        <v>15922</v>
      </c>
      <c r="L23" s="13">
        <v>101.67305236270754</v>
      </c>
      <c r="M23" s="12">
        <v>262</v>
      </c>
      <c r="N23" s="18">
        <v>4865</v>
      </c>
      <c r="O23" s="18">
        <v>5572</v>
      </c>
      <c r="P23" s="13">
        <v>114.53237410071941</v>
      </c>
      <c r="Q23" s="12">
        <v>707</v>
      </c>
      <c r="R23" s="13">
        <v>31.1</v>
      </c>
      <c r="S23" s="13">
        <v>35</v>
      </c>
      <c r="T23" s="13">
        <v>3.8999999999999986</v>
      </c>
      <c r="U23" s="18">
        <v>5139</v>
      </c>
      <c r="V23" s="18">
        <v>5165</v>
      </c>
      <c r="W23" s="14">
        <v>100.50593500681066</v>
      </c>
      <c r="X23" s="12">
        <v>26</v>
      </c>
      <c r="Y23" s="18">
        <v>89522</v>
      </c>
      <c r="Z23" s="18">
        <v>107181</v>
      </c>
      <c r="AA23" s="14">
        <f t="shared" si="0"/>
        <v>119.72587743794823</v>
      </c>
      <c r="AB23" s="12">
        <f t="shared" si="1"/>
        <v>17659</v>
      </c>
      <c r="AC23" s="18">
        <v>23237</v>
      </c>
      <c r="AD23" s="18">
        <v>23508</v>
      </c>
      <c r="AE23" s="14">
        <f t="shared" si="2"/>
        <v>101.1662434909842</v>
      </c>
      <c r="AF23" s="12">
        <f t="shared" si="3"/>
        <v>271</v>
      </c>
      <c r="AG23" s="18">
        <v>45083</v>
      </c>
      <c r="AH23" s="109">
        <v>62786</v>
      </c>
      <c r="AI23" s="14">
        <f t="shared" si="4"/>
        <v>139.26757314286982</v>
      </c>
      <c r="AJ23" s="12">
        <f t="shared" si="5"/>
        <v>17703</v>
      </c>
      <c r="AK23" s="18">
        <v>5931</v>
      </c>
      <c r="AL23" s="18">
        <v>6164</v>
      </c>
      <c r="AM23" s="14">
        <v>103.92851121227449</v>
      </c>
      <c r="AN23" s="12">
        <v>233</v>
      </c>
      <c r="AO23" s="19">
        <v>5082</v>
      </c>
      <c r="AP23" s="19">
        <v>5261</v>
      </c>
      <c r="AQ23" s="16">
        <v>103.5</v>
      </c>
      <c r="AR23" s="15">
        <v>179</v>
      </c>
      <c r="AS23" s="20">
        <v>25113</v>
      </c>
      <c r="AT23" s="18">
        <v>26587</v>
      </c>
      <c r="AU23" s="14">
        <v>105.9</v>
      </c>
      <c r="AV23" s="12">
        <v>1474</v>
      </c>
      <c r="AW23" s="18">
        <v>8582</v>
      </c>
      <c r="AX23" s="18">
        <v>9020</v>
      </c>
      <c r="AY23" s="14">
        <v>105.10370542996969</v>
      </c>
      <c r="AZ23" s="12">
        <v>438</v>
      </c>
      <c r="BA23" s="18">
        <v>6496</v>
      </c>
      <c r="BB23" s="18">
        <v>7066</v>
      </c>
      <c r="BC23" s="14">
        <v>108.77463054187193</v>
      </c>
      <c r="BD23" s="12">
        <v>570</v>
      </c>
      <c r="BE23" s="109">
        <v>2554</v>
      </c>
      <c r="BF23" s="18">
        <v>3170</v>
      </c>
      <c r="BG23" s="13">
        <v>124.1</v>
      </c>
      <c r="BH23" s="18">
        <v>5041</v>
      </c>
      <c r="BI23" s="18">
        <v>5749</v>
      </c>
      <c r="BJ23" s="13">
        <v>114</v>
      </c>
      <c r="BK23" s="12">
        <v>708</v>
      </c>
      <c r="BL23" s="119">
        <v>751</v>
      </c>
      <c r="BM23" s="18">
        <v>5580</v>
      </c>
      <c r="BN23" s="18">
        <v>6396</v>
      </c>
      <c r="BO23" s="13">
        <v>114.6</v>
      </c>
      <c r="BP23" s="12">
        <v>816</v>
      </c>
    </row>
    <row r="24" spans="1:68" s="8" customFormat="1" ht="20.25" customHeight="1" x14ac:dyDescent="0.25">
      <c r="A24" s="17" t="s">
        <v>28</v>
      </c>
      <c r="B24" s="18">
        <v>42265</v>
      </c>
      <c r="C24" s="109">
        <v>37018</v>
      </c>
      <c r="D24" s="13">
        <v>87.585472613273396</v>
      </c>
      <c r="E24" s="12">
        <v>-5247</v>
      </c>
      <c r="F24" s="18">
        <v>18306</v>
      </c>
      <c r="G24" s="18">
        <v>16760</v>
      </c>
      <c r="H24" s="13">
        <v>91.554681525183</v>
      </c>
      <c r="I24" s="12">
        <v>-1546</v>
      </c>
      <c r="J24" s="18">
        <v>27990</v>
      </c>
      <c r="K24" s="18">
        <v>26480</v>
      </c>
      <c r="L24" s="13">
        <v>94.605216148624507</v>
      </c>
      <c r="M24" s="12">
        <v>-1510</v>
      </c>
      <c r="N24" s="18">
        <v>12426</v>
      </c>
      <c r="O24" s="18">
        <v>12782</v>
      </c>
      <c r="P24" s="13">
        <v>102.864960566554</v>
      </c>
      <c r="Q24" s="12">
        <v>356</v>
      </c>
      <c r="R24" s="13">
        <v>44.4</v>
      </c>
      <c r="S24" s="13">
        <v>48.3</v>
      </c>
      <c r="T24" s="13">
        <v>3.8999999999999986</v>
      </c>
      <c r="U24" s="18">
        <v>6050</v>
      </c>
      <c r="V24" s="18">
        <v>5599</v>
      </c>
      <c r="W24" s="14">
        <v>92.545454545454547</v>
      </c>
      <c r="X24" s="12">
        <v>-451</v>
      </c>
      <c r="Y24" s="18">
        <v>117540</v>
      </c>
      <c r="Z24" s="18">
        <v>90602</v>
      </c>
      <c r="AA24" s="14">
        <f t="shared" si="0"/>
        <v>77.081844478475418</v>
      </c>
      <c r="AB24" s="12">
        <f t="shared" si="1"/>
        <v>-26938</v>
      </c>
      <c r="AC24" s="18">
        <v>40912</v>
      </c>
      <c r="AD24" s="18">
        <v>35252</v>
      </c>
      <c r="AE24" s="14">
        <f t="shared" si="2"/>
        <v>86.165428236214311</v>
      </c>
      <c r="AF24" s="12">
        <f t="shared" si="3"/>
        <v>-5660</v>
      </c>
      <c r="AG24" s="18">
        <v>47893</v>
      </c>
      <c r="AH24" s="109">
        <v>35938</v>
      </c>
      <c r="AI24" s="14">
        <f t="shared" si="4"/>
        <v>75.038105777462263</v>
      </c>
      <c r="AJ24" s="12">
        <f t="shared" si="5"/>
        <v>-11955</v>
      </c>
      <c r="AK24" s="18">
        <v>9733</v>
      </c>
      <c r="AL24" s="18">
        <v>9345</v>
      </c>
      <c r="AM24" s="14">
        <v>96.013562108291381</v>
      </c>
      <c r="AN24" s="12">
        <v>-388</v>
      </c>
      <c r="AO24" s="19">
        <v>6286</v>
      </c>
      <c r="AP24" s="19">
        <v>6367</v>
      </c>
      <c r="AQ24" s="16">
        <v>101.3</v>
      </c>
      <c r="AR24" s="15">
        <v>81</v>
      </c>
      <c r="AS24" s="20">
        <v>40931</v>
      </c>
      <c r="AT24" s="18">
        <v>44553</v>
      </c>
      <c r="AU24" s="14">
        <v>108.8</v>
      </c>
      <c r="AV24" s="12">
        <v>3622</v>
      </c>
      <c r="AW24" s="18">
        <v>16463</v>
      </c>
      <c r="AX24" s="18">
        <v>15184</v>
      </c>
      <c r="AY24" s="14">
        <v>92.231063597157259</v>
      </c>
      <c r="AZ24" s="12">
        <v>-1279</v>
      </c>
      <c r="BA24" s="18">
        <v>13186</v>
      </c>
      <c r="BB24" s="18">
        <v>12618</v>
      </c>
      <c r="BC24" s="14">
        <v>95.69240103139694</v>
      </c>
      <c r="BD24" s="12">
        <v>-568</v>
      </c>
      <c r="BE24" s="109">
        <v>2461</v>
      </c>
      <c r="BF24" s="18">
        <v>3155</v>
      </c>
      <c r="BG24" s="13">
        <v>128.19999999999999</v>
      </c>
      <c r="BH24" s="18">
        <v>3918</v>
      </c>
      <c r="BI24" s="18">
        <v>3870</v>
      </c>
      <c r="BJ24" s="13">
        <v>98.8</v>
      </c>
      <c r="BK24" s="12">
        <v>-48</v>
      </c>
      <c r="BL24" s="119">
        <v>2459</v>
      </c>
      <c r="BM24" s="18">
        <v>5227</v>
      </c>
      <c r="BN24" s="18">
        <v>6011</v>
      </c>
      <c r="BO24" s="13">
        <v>115</v>
      </c>
      <c r="BP24" s="12">
        <v>784</v>
      </c>
    </row>
    <row r="25" spans="1:68" s="8" customFormat="1" ht="20.25" customHeight="1" x14ac:dyDescent="0.25">
      <c r="A25" s="17" t="s">
        <v>29</v>
      </c>
      <c r="B25" s="18">
        <v>24672</v>
      </c>
      <c r="C25" s="109">
        <v>23131</v>
      </c>
      <c r="D25" s="13">
        <v>93.754053177691304</v>
      </c>
      <c r="E25" s="12">
        <v>-1541</v>
      </c>
      <c r="F25" s="18">
        <v>11714</v>
      </c>
      <c r="G25" s="18">
        <v>11121</v>
      </c>
      <c r="H25" s="13">
        <v>94.937681406863589</v>
      </c>
      <c r="I25" s="12">
        <v>-593</v>
      </c>
      <c r="J25" s="18">
        <v>16598</v>
      </c>
      <c r="K25" s="18">
        <v>16748</v>
      </c>
      <c r="L25" s="13">
        <v>100.90372334016146</v>
      </c>
      <c r="M25" s="12">
        <v>150</v>
      </c>
      <c r="N25" s="18">
        <v>10665</v>
      </c>
      <c r="O25" s="18">
        <v>10899</v>
      </c>
      <c r="P25" s="13">
        <v>102.19409282700423</v>
      </c>
      <c r="Q25" s="12">
        <v>234</v>
      </c>
      <c r="R25" s="13">
        <v>64.3</v>
      </c>
      <c r="S25" s="13">
        <v>65.099999999999994</v>
      </c>
      <c r="T25" s="13">
        <v>0.79999999999999716</v>
      </c>
      <c r="U25" s="18">
        <v>3799</v>
      </c>
      <c r="V25" s="18">
        <v>3648</v>
      </c>
      <c r="W25" s="14">
        <v>96.025269807844168</v>
      </c>
      <c r="X25" s="12">
        <v>-151</v>
      </c>
      <c r="Y25" s="18">
        <v>60682</v>
      </c>
      <c r="Z25" s="18">
        <v>77352</v>
      </c>
      <c r="AA25" s="14">
        <f t="shared" si="0"/>
        <v>127.47107873834085</v>
      </c>
      <c r="AB25" s="12">
        <f t="shared" si="1"/>
        <v>16670</v>
      </c>
      <c r="AC25" s="18">
        <v>22967</v>
      </c>
      <c r="AD25" s="18">
        <v>21383</v>
      </c>
      <c r="AE25" s="14">
        <f t="shared" si="2"/>
        <v>93.103147994949282</v>
      </c>
      <c r="AF25" s="12">
        <f t="shared" si="3"/>
        <v>-1584</v>
      </c>
      <c r="AG25" s="18">
        <v>17428</v>
      </c>
      <c r="AH25" s="109">
        <v>37622</v>
      </c>
      <c r="AI25" s="14">
        <f t="shared" si="4"/>
        <v>215.87101216433325</v>
      </c>
      <c r="AJ25" s="12">
        <f t="shared" si="5"/>
        <v>20194</v>
      </c>
      <c r="AK25" s="18">
        <v>2406</v>
      </c>
      <c r="AL25" s="18">
        <v>2519</v>
      </c>
      <c r="AM25" s="14">
        <v>104.69659185369909</v>
      </c>
      <c r="AN25" s="12">
        <v>113</v>
      </c>
      <c r="AO25" s="19">
        <v>5251</v>
      </c>
      <c r="AP25" s="19">
        <v>5307</v>
      </c>
      <c r="AQ25" s="16">
        <v>101.1</v>
      </c>
      <c r="AR25" s="15">
        <v>56</v>
      </c>
      <c r="AS25" s="20">
        <v>21072</v>
      </c>
      <c r="AT25" s="18">
        <v>21527</v>
      </c>
      <c r="AU25" s="14">
        <v>102.2</v>
      </c>
      <c r="AV25" s="12">
        <v>455</v>
      </c>
      <c r="AW25" s="18">
        <v>12758</v>
      </c>
      <c r="AX25" s="18">
        <v>11731</v>
      </c>
      <c r="AY25" s="14">
        <v>91.950148926163976</v>
      </c>
      <c r="AZ25" s="12">
        <v>-1027</v>
      </c>
      <c r="BA25" s="18">
        <v>10130</v>
      </c>
      <c r="BB25" s="18">
        <v>9513</v>
      </c>
      <c r="BC25" s="14">
        <v>93.909180651530107</v>
      </c>
      <c r="BD25" s="12">
        <v>-617</v>
      </c>
      <c r="BE25" s="109">
        <v>1967</v>
      </c>
      <c r="BF25" s="18">
        <v>2348</v>
      </c>
      <c r="BG25" s="13">
        <v>119.4</v>
      </c>
      <c r="BH25" s="18">
        <v>2220</v>
      </c>
      <c r="BI25" s="18">
        <v>2949</v>
      </c>
      <c r="BJ25" s="13">
        <v>132.80000000000001</v>
      </c>
      <c r="BK25" s="12">
        <v>729</v>
      </c>
      <c r="BL25" s="119">
        <v>875</v>
      </c>
      <c r="BM25" s="18">
        <v>4902</v>
      </c>
      <c r="BN25" s="18">
        <v>6082</v>
      </c>
      <c r="BO25" s="13">
        <v>124.1</v>
      </c>
      <c r="BP25" s="12">
        <v>1180</v>
      </c>
    </row>
    <row r="26" spans="1:68" s="8" customFormat="1" ht="20.25" customHeight="1" x14ac:dyDescent="0.25">
      <c r="A26" s="17" t="s">
        <v>30</v>
      </c>
      <c r="B26" s="18">
        <v>28721</v>
      </c>
      <c r="C26" s="109">
        <v>29976</v>
      </c>
      <c r="D26" s="13">
        <v>104.36962501305665</v>
      </c>
      <c r="E26" s="12">
        <v>1255</v>
      </c>
      <c r="F26" s="18">
        <v>14117</v>
      </c>
      <c r="G26" s="18">
        <v>14510</v>
      </c>
      <c r="H26" s="13">
        <v>102.78387759438974</v>
      </c>
      <c r="I26" s="12">
        <v>393</v>
      </c>
      <c r="J26" s="18">
        <v>14476</v>
      </c>
      <c r="K26" s="18">
        <v>14477</v>
      </c>
      <c r="L26" s="13">
        <v>100.00690798563139</v>
      </c>
      <c r="M26" s="12">
        <v>1</v>
      </c>
      <c r="N26" s="18">
        <v>6783</v>
      </c>
      <c r="O26" s="18">
        <v>6368</v>
      </c>
      <c r="P26" s="13">
        <v>93.881763231608431</v>
      </c>
      <c r="Q26" s="12">
        <v>-415</v>
      </c>
      <c r="R26" s="13">
        <v>46.9</v>
      </c>
      <c r="S26" s="13">
        <v>44</v>
      </c>
      <c r="T26" s="13">
        <v>-2.8999999999999986</v>
      </c>
      <c r="U26" s="18">
        <v>2272</v>
      </c>
      <c r="V26" s="18">
        <v>2257</v>
      </c>
      <c r="W26" s="14">
        <v>99.339788732394368</v>
      </c>
      <c r="X26" s="12">
        <v>-15</v>
      </c>
      <c r="Y26" s="18">
        <v>55362</v>
      </c>
      <c r="Z26" s="18">
        <v>54826</v>
      </c>
      <c r="AA26" s="14">
        <f t="shared" si="0"/>
        <v>99.031826884866874</v>
      </c>
      <c r="AB26" s="12">
        <f t="shared" si="1"/>
        <v>-536</v>
      </c>
      <c r="AC26" s="18">
        <v>25584</v>
      </c>
      <c r="AD26" s="18">
        <v>22905</v>
      </c>
      <c r="AE26" s="14">
        <f t="shared" si="2"/>
        <v>89.52861163227017</v>
      </c>
      <c r="AF26" s="12">
        <f t="shared" si="3"/>
        <v>-2679</v>
      </c>
      <c r="AG26" s="18">
        <v>19847</v>
      </c>
      <c r="AH26" s="109">
        <v>22188</v>
      </c>
      <c r="AI26" s="14">
        <f t="shared" si="4"/>
        <v>111.79523353655465</v>
      </c>
      <c r="AJ26" s="12">
        <f t="shared" si="5"/>
        <v>2341</v>
      </c>
      <c r="AK26" s="18">
        <v>3762</v>
      </c>
      <c r="AL26" s="18">
        <v>2089</v>
      </c>
      <c r="AM26" s="14">
        <v>55.528973950026582</v>
      </c>
      <c r="AN26" s="12">
        <v>-1673</v>
      </c>
      <c r="AO26" s="19">
        <v>3989</v>
      </c>
      <c r="AP26" s="19">
        <v>4241</v>
      </c>
      <c r="AQ26" s="16">
        <v>106.3</v>
      </c>
      <c r="AR26" s="15">
        <v>252</v>
      </c>
      <c r="AS26" s="20">
        <v>19819</v>
      </c>
      <c r="AT26" s="18">
        <v>20157</v>
      </c>
      <c r="AU26" s="14">
        <v>101.7</v>
      </c>
      <c r="AV26" s="12">
        <v>338</v>
      </c>
      <c r="AW26" s="18">
        <v>14458</v>
      </c>
      <c r="AX26" s="18">
        <v>14681</v>
      </c>
      <c r="AY26" s="14">
        <v>101.54239867201549</v>
      </c>
      <c r="AZ26" s="12">
        <v>223</v>
      </c>
      <c r="BA26" s="18">
        <v>11081</v>
      </c>
      <c r="BB26" s="18">
        <v>11760</v>
      </c>
      <c r="BC26" s="14">
        <v>106.12760581174985</v>
      </c>
      <c r="BD26" s="12">
        <v>679</v>
      </c>
      <c r="BE26" s="109">
        <v>2212</v>
      </c>
      <c r="BF26" s="18">
        <v>2716</v>
      </c>
      <c r="BG26" s="13">
        <v>122.8</v>
      </c>
      <c r="BH26" s="18">
        <v>2176</v>
      </c>
      <c r="BI26" s="18">
        <v>2574</v>
      </c>
      <c r="BJ26" s="13">
        <v>118.3</v>
      </c>
      <c r="BK26" s="12">
        <v>398</v>
      </c>
      <c r="BL26" s="119">
        <v>620</v>
      </c>
      <c r="BM26" s="18">
        <v>4698</v>
      </c>
      <c r="BN26" s="18">
        <v>5481</v>
      </c>
      <c r="BO26" s="13">
        <v>116.7</v>
      </c>
      <c r="BP26" s="12">
        <v>783</v>
      </c>
    </row>
    <row r="27" spans="1:68" s="8" customFormat="1" ht="20.25" customHeight="1" x14ac:dyDescent="0.25">
      <c r="A27" s="17" t="s">
        <v>31</v>
      </c>
      <c r="B27" s="18">
        <v>17934</v>
      </c>
      <c r="C27" s="109">
        <v>17963</v>
      </c>
      <c r="D27" s="13">
        <v>100.16170402587264</v>
      </c>
      <c r="E27" s="12">
        <v>29</v>
      </c>
      <c r="F27" s="18">
        <v>8721</v>
      </c>
      <c r="G27" s="18">
        <v>8361</v>
      </c>
      <c r="H27" s="13">
        <v>95.87203302373581</v>
      </c>
      <c r="I27" s="12">
        <v>-360</v>
      </c>
      <c r="J27" s="18">
        <v>13374</v>
      </c>
      <c r="K27" s="18">
        <v>12675</v>
      </c>
      <c r="L27" s="13">
        <v>94.773441004934938</v>
      </c>
      <c r="M27" s="12">
        <v>-699</v>
      </c>
      <c r="N27" s="18">
        <v>8258</v>
      </c>
      <c r="O27" s="18">
        <v>7343</v>
      </c>
      <c r="P27" s="13">
        <v>88.919835311213376</v>
      </c>
      <c r="Q27" s="12">
        <v>-915</v>
      </c>
      <c r="R27" s="13">
        <v>61.7</v>
      </c>
      <c r="S27" s="13">
        <v>57.9</v>
      </c>
      <c r="T27" s="13">
        <v>-3.8000000000000043</v>
      </c>
      <c r="U27" s="18">
        <v>913</v>
      </c>
      <c r="V27" s="18">
        <v>1857</v>
      </c>
      <c r="W27" s="14" t="s">
        <v>170</v>
      </c>
      <c r="X27" s="12">
        <v>944</v>
      </c>
      <c r="Y27" s="18">
        <v>51367</v>
      </c>
      <c r="Z27" s="18">
        <v>51380</v>
      </c>
      <c r="AA27" s="14">
        <f t="shared" si="0"/>
        <v>100.02530807717017</v>
      </c>
      <c r="AB27" s="12">
        <f t="shared" si="1"/>
        <v>13</v>
      </c>
      <c r="AC27" s="18">
        <v>17524</v>
      </c>
      <c r="AD27" s="18">
        <v>17444</v>
      </c>
      <c r="AE27" s="14">
        <f t="shared" si="2"/>
        <v>99.543483223008451</v>
      </c>
      <c r="AF27" s="12">
        <f t="shared" si="3"/>
        <v>-80</v>
      </c>
      <c r="AG27" s="18">
        <v>18275</v>
      </c>
      <c r="AH27" s="109">
        <v>18066</v>
      </c>
      <c r="AI27" s="14">
        <f t="shared" si="4"/>
        <v>98.856361149110811</v>
      </c>
      <c r="AJ27" s="12">
        <f t="shared" si="5"/>
        <v>-209</v>
      </c>
      <c r="AK27" s="18">
        <v>1723</v>
      </c>
      <c r="AL27" s="18">
        <v>2000</v>
      </c>
      <c r="AM27" s="14">
        <v>116.07661056297157</v>
      </c>
      <c r="AN27" s="12">
        <v>277</v>
      </c>
      <c r="AO27" s="19">
        <v>4862</v>
      </c>
      <c r="AP27" s="19">
        <v>4732</v>
      </c>
      <c r="AQ27" s="16">
        <v>97.3</v>
      </c>
      <c r="AR27" s="15">
        <v>-130</v>
      </c>
      <c r="AS27" s="20">
        <v>23784</v>
      </c>
      <c r="AT27" s="18">
        <v>23552</v>
      </c>
      <c r="AU27" s="14">
        <v>99</v>
      </c>
      <c r="AV27" s="12">
        <v>-232</v>
      </c>
      <c r="AW27" s="18">
        <v>8079</v>
      </c>
      <c r="AX27" s="18">
        <v>8202</v>
      </c>
      <c r="AY27" s="14">
        <v>101.52246565168956</v>
      </c>
      <c r="AZ27" s="12">
        <v>123</v>
      </c>
      <c r="BA27" s="18">
        <v>6740</v>
      </c>
      <c r="BB27" s="18">
        <v>7057</v>
      </c>
      <c r="BC27" s="14">
        <v>104.7032640949555</v>
      </c>
      <c r="BD27" s="12">
        <v>317</v>
      </c>
      <c r="BE27" s="109">
        <v>2108</v>
      </c>
      <c r="BF27" s="18">
        <v>2673</v>
      </c>
      <c r="BG27" s="13">
        <v>126.8</v>
      </c>
      <c r="BH27" s="18">
        <v>2693</v>
      </c>
      <c r="BI27" s="18">
        <v>2170</v>
      </c>
      <c r="BJ27" s="13">
        <v>80.599999999999994</v>
      </c>
      <c r="BK27" s="12">
        <v>-523</v>
      </c>
      <c r="BL27" s="119">
        <v>311</v>
      </c>
      <c r="BM27" s="18">
        <v>5144</v>
      </c>
      <c r="BN27" s="18">
        <v>5753</v>
      </c>
      <c r="BO27" s="13">
        <v>111.8</v>
      </c>
      <c r="BP27" s="12">
        <v>609</v>
      </c>
    </row>
    <row r="28" spans="1:68" s="8" customFormat="1" ht="20.25" customHeight="1" x14ac:dyDescent="0.25">
      <c r="A28" s="17" t="s">
        <v>32</v>
      </c>
      <c r="B28" s="18">
        <v>47654</v>
      </c>
      <c r="C28" s="109">
        <v>47167</v>
      </c>
      <c r="D28" s="13">
        <v>98.978050111218366</v>
      </c>
      <c r="E28" s="12">
        <v>-487</v>
      </c>
      <c r="F28" s="18">
        <v>24821</v>
      </c>
      <c r="G28" s="18">
        <v>25210</v>
      </c>
      <c r="H28" s="13">
        <v>101.5672213045405</v>
      </c>
      <c r="I28" s="12">
        <v>389</v>
      </c>
      <c r="J28" s="18">
        <v>33892</v>
      </c>
      <c r="K28" s="18">
        <v>39449</v>
      </c>
      <c r="L28" s="13">
        <v>116.39619969314292</v>
      </c>
      <c r="M28" s="12">
        <v>5557</v>
      </c>
      <c r="N28" s="18">
        <v>13667</v>
      </c>
      <c r="O28" s="18">
        <v>20947</v>
      </c>
      <c r="P28" s="13">
        <v>153.2669934879637</v>
      </c>
      <c r="Q28" s="12">
        <v>7280</v>
      </c>
      <c r="R28" s="13">
        <v>40.299999999999997</v>
      </c>
      <c r="S28" s="13">
        <v>53.1</v>
      </c>
      <c r="T28" s="13">
        <v>12.800000000000004</v>
      </c>
      <c r="U28" s="18">
        <v>8580</v>
      </c>
      <c r="V28" s="18">
        <v>8357</v>
      </c>
      <c r="W28" s="14">
        <v>97.400932400932405</v>
      </c>
      <c r="X28" s="12">
        <v>-223</v>
      </c>
      <c r="Y28" s="18">
        <v>135329</v>
      </c>
      <c r="Z28" s="18">
        <v>134657</v>
      </c>
      <c r="AA28" s="14">
        <f t="shared" si="0"/>
        <v>99.503432375913519</v>
      </c>
      <c r="AB28" s="12">
        <f t="shared" si="1"/>
        <v>-672</v>
      </c>
      <c r="AC28" s="18">
        <v>46519</v>
      </c>
      <c r="AD28" s="18">
        <v>46001</v>
      </c>
      <c r="AE28" s="14">
        <f t="shared" si="2"/>
        <v>98.886476493475783</v>
      </c>
      <c r="AF28" s="12">
        <f t="shared" si="3"/>
        <v>-518</v>
      </c>
      <c r="AG28" s="18">
        <v>51573</v>
      </c>
      <c r="AH28" s="109">
        <v>54005</v>
      </c>
      <c r="AI28" s="14">
        <f t="shared" si="4"/>
        <v>104.71564578364647</v>
      </c>
      <c r="AJ28" s="12">
        <f t="shared" si="5"/>
        <v>2432</v>
      </c>
      <c r="AK28" s="18">
        <v>14255</v>
      </c>
      <c r="AL28" s="18">
        <v>12487</v>
      </c>
      <c r="AM28" s="14">
        <v>87.597334268677656</v>
      </c>
      <c r="AN28" s="12">
        <v>-1768</v>
      </c>
      <c r="AO28" s="19">
        <v>10416</v>
      </c>
      <c r="AP28" s="19">
        <v>11200</v>
      </c>
      <c r="AQ28" s="16">
        <v>107.5</v>
      </c>
      <c r="AR28" s="15">
        <v>784</v>
      </c>
      <c r="AS28" s="20">
        <v>52670</v>
      </c>
      <c r="AT28" s="18">
        <v>54431</v>
      </c>
      <c r="AU28" s="14">
        <v>103.3</v>
      </c>
      <c r="AV28" s="12">
        <v>1761</v>
      </c>
      <c r="AW28" s="18">
        <v>19541</v>
      </c>
      <c r="AX28" s="18">
        <v>19593</v>
      </c>
      <c r="AY28" s="14">
        <v>100.26610715930609</v>
      </c>
      <c r="AZ28" s="12">
        <v>52</v>
      </c>
      <c r="BA28" s="18">
        <v>15142</v>
      </c>
      <c r="BB28" s="18">
        <v>15602</v>
      </c>
      <c r="BC28" s="14">
        <v>103.03790780610223</v>
      </c>
      <c r="BD28" s="12">
        <v>460</v>
      </c>
      <c r="BE28" s="109">
        <v>2272</v>
      </c>
      <c r="BF28" s="18">
        <v>2792</v>
      </c>
      <c r="BG28" s="13">
        <v>122.9</v>
      </c>
      <c r="BH28" s="18">
        <v>4445</v>
      </c>
      <c r="BI28" s="18">
        <v>5613</v>
      </c>
      <c r="BJ28" s="13">
        <v>126.3</v>
      </c>
      <c r="BK28" s="12">
        <v>1168</v>
      </c>
      <c r="BL28" s="119">
        <v>1951</v>
      </c>
      <c r="BM28" s="18">
        <v>5131</v>
      </c>
      <c r="BN28" s="18">
        <v>5986</v>
      </c>
      <c r="BO28" s="13">
        <v>116.7</v>
      </c>
      <c r="BP28" s="12">
        <v>855</v>
      </c>
    </row>
    <row r="29" spans="1:68" s="8" customFormat="1" ht="20.25" customHeight="1" x14ac:dyDescent="0.25">
      <c r="A29" s="17" t="s">
        <v>33</v>
      </c>
      <c r="B29" s="18">
        <v>19819</v>
      </c>
      <c r="C29" s="109">
        <v>19238</v>
      </c>
      <c r="D29" s="13">
        <v>97.06846965033553</v>
      </c>
      <c r="E29" s="12">
        <v>-581</v>
      </c>
      <c r="F29" s="18">
        <v>8596</v>
      </c>
      <c r="G29" s="18">
        <v>8010</v>
      </c>
      <c r="H29" s="13">
        <v>93.182875756165657</v>
      </c>
      <c r="I29" s="12">
        <v>-586</v>
      </c>
      <c r="J29" s="18">
        <v>13997</v>
      </c>
      <c r="K29" s="18">
        <v>13784</v>
      </c>
      <c r="L29" s="13">
        <v>98.478245338286769</v>
      </c>
      <c r="M29" s="12">
        <v>-213</v>
      </c>
      <c r="N29" s="18">
        <v>6595</v>
      </c>
      <c r="O29" s="18">
        <v>6333</v>
      </c>
      <c r="P29" s="13">
        <v>96.02729340409401</v>
      </c>
      <c r="Q29" s="12">
        <v>-262</v>
      </c>
      <c r="R29" s="13">
        <v>47.1</v>
      </c>
      <c r="S29" s="13">
        <v>45.9</v>
      </c>
      <c r="T29" s="13">
        <v>-1.2000000000000028</v>
      </c>
      <c r="U29" s="18">
        <v>3893</v>
      </c>
      <c r="V29" s="18">
        <v>3959</v>
      </c>
      <c r="W29" s="14">
        <v>101.6953506293347</v>
      </c>
      <c r="X29" s="12">
        <v>66</v>
      </c>
      <c r="Y29" s="18">
        <v>50648</v>
      </c>
      <c r="Z29" s="18">
        <v>77326</v>
      </c>
      <c r="AA29" s="14">
        <f t="shared" si="0"/>
        <v>152.67335334070447</v>
      </c>
      <c r="AB29" s="12">
        <f t="shared" si="1"/>
        <v>26678</v>
      </c>
      <c r="AC29" s="18">
        <v>18541</v>
      </c>
      <c r="AD29" s="18">
        <v>17701</v>
      </c>
      <c r="AE29" s="14">
        <f t="shared" si="2"/>
        <v>95.469500026967253</v>
      </c>
      <c r="AF29" s="12">
        <f t="shared" si="3"/>
        <v>-840</v>
      </c>
      <c r="AG29" s="18">
        <v>18535</v>
      </c>
      <c r="AH29" s="109">
        <v>44133</v>
      </c>
      <c r="AI29" s="14">
        <f t="shared" si="4"/>
        <v>238.10628540598867</v>
      </c>
      <c r="AJ29" s="12">
        <f t="shared" si="5"/>
        <v>25598</v>
      </c>
      <c r="AK29" s="18">
        <v>3181</v>
      </c>
      <c r="AL29" s="18">
        <v>3302</v>
      </c>
      <c r="AM29" s="14">
        <v>103.80383527192707</v>
      </c>
      <c r="AN29" s="12">
        <v>121</v>
      </c>
      <c r="AO29" s="19">
        <v>3619</v>
      </c>
      <c r="AP29" s="19">
        <v>3714</v>
      </c>
      <c r="AQ29" s="16">
        <v>102.6</v>
      </c>
      <c r="AR29" s="15">
        <v>95</v>
      </c>
      <c r="AS29" s="20">
        <v>15280</v>
      </c>
      <c r="AT29" s="18">
        <v>15444</v>
      </c>
      <c r="AU29" s="14">
        <v>101.1</v>
      </c>
      <c r="AV29" s="12">
        <v>164</v>
      </c>
      <c r="AW29" s="18">
        <v>7312</v>
      </c>
      <c r="AX29" s="18">
        <v>6773</v>
      </c>
      <c r="AY29" s="14">
        <v>92.628555798687088</v>
      </c>
      <c r="AZ29" s="12">
        <v>-539</v>
      </c>
      <c r="BA29" s="18">
        <v>5571</v>
      </c>
      <c r="BB29" s="18">
        <v>5363</v>
      </c>
      <c r="BC29" s="14">
        <v>96.266379465087056</v>
      </c>
      <c r="BD29" s="12">
        <v>-208</v>
      </c>
      <c r="BE29" s="109">
        <v>2038</v>
      </c>
      <c r="BF29" s="18">
        <v>2689</v>
      </c>
      <c r="BG29" s="13">
        <v>131.9</v>
      </c>
      <c r="BH29" s="18">
        <v>1227</v>
      </c>
      <c r="BI29" s="18">
        <v>1816</v>
      </c>
      <c r="BJ29" s="13">
        <v>148</v>
      </c>
      <c r="BK29" s="12">
        <v>589</v>
      </c>
      <c r="BL29" s="119">
        <v>497</v>
      </c>
      <c r="BM29" s="18">
        <v>4192</v>
      </c>
      <c r="BN29" s="18">
        <v>5018</v>
      </c>
      <c r="BO29" s="13">
        <v>119.7</v>
      </c>
      <c r="BP29" s="12">
        <v>826</v>
      </c>
    </row>
    <row r="30" spans="1:68" s="8" customFormat="1" ht="20.25" customHeight="1" x14ac:dyDescent="0.25">
      <c r="A30" s="17" t="s">
        <v>34</v>
      </c>
      <c r="B30" s="18">
        <v>23551</v>
      </c>
      <c r="C30" s="109">
        <v>23931</v>
      </c>
      <c r="D30" s="13">
        <v>101.61351959577087</v>
      </c>
      <c r="E30" s="12">
        <v>380</v>
      </c>
      <c r="F30" s="18">
        <v>11490</v>
      </c>
      <c r="G30" s="18">
        <v>11045</v>
      </c>
      <c r="H30" s="13">
        <v>96.127067014795472</v>
      </c>
      <c r="I30" s="12">
        <v>-445</v>
      </c>
      <c r="J30" s="18">
        <v>12589</v>
      </c>
      <c r="K30" s="18">
        <v>12769</v>
      </c>
      <c r="L30" s="13">
        <v>101.42981968385098</v>
      </c>
      <c r="M30" s="12">
        <v>180</v>
      </c>
      <c r="N30" s="18">
        <v>4944</v>
      </c>
      <c r="O30" s="18">
        <v>4862</v>
      </c>
      <c r="P30" s="13">
        <v>98.341423948220068</v>
      </c>
      <c r="Q30" s="12">
        <v>-82</v>
      </c>
      <c r="R30" s="13">
        <v>39.299999999999997</v>
      </c>
      <c r="S30" s="13">
        <v>38.1</v>
      </c>
      <c r="T30" s="13">
        <v>-1.1999999999999957</v>
      </c>
      <c r="U30" s="18">
        <v>3008</v>
      </c>
      <c r="V30" s="18">
        <v>3097</v>
      </c>
      <c r="W30" s="14">
        <v>102.95877659574468</v>
      </c>
      <c r="X30" s="12">
        <v>89</v>
      </c>
      <c r="Y30" s="18">
        <v>63025</v>
      </c>
      <c r="Z30" s="18">
        <v>57507</v>
      </c>
      <c r="AA30" s="14">
        <f t="shared" si="0"/>
        <v>91.244744149147166</v>
      </c>
      <c r="AB30" s="12">
        <f t="shared" si="1"/>
        <v>-5518</v>
      </c>
      <c r="AC30" s="18">
        <v>22675</v>
      </c>
      <c r="AD30" s="18">
        <v>23005</v>
      </c>
      <c r="AE30" s="14">
        <f t="shared" si="2"/>
        <v>101.4553472987872</v>
      </c>
      <c r="AF30" s="12">
        <f t="shared" si="3"/>
        <v>330</v>
      </c>
      <c r="AG30" s="18">
        <v>26531</v>
      </c>
      <c r="AH30" s="109">
        <v>24531</v>
      </c>
      <c r="AI30" s="14">
        <f t="shared" si="4"/>
        <v>92.461648637442991</v>
      </c>
      <c r="AJ30" s="12">
        <f t="shared" si="5"/>
        <v>-2000</v>
      </c>
      <c r="AK30" s="18">
        <v>3069</v>
      </c>
      <c r="AL30" s="18">
        <v>3246</v>
      </c>
      <c r="AM30" s="14">
        <v>105.76735092864125</v>
      </c>
      <c r="AN30" s="12">
        <v>177</v>
      </c>
      <c r="AO30" s="19">
        <v>4255</v>
      </c>
      <c r="AP30" s="19">
        <v>4399</v>
      </c>
      <c r="AQ30" s="16">
        <v>103.4</v>
      </c>
      <c r="AR30" s="15">
        <v>144</v>
      </c>
      <c r="AS30" s="20">
        <v>18397</v>
      </c>
      <c r="AT30" s="18">
        <v>19941</v>
      </c>
      <c r="AU30" s="14">
        <v>108.4</v>
      </c>
      <c r="AV30" s="12">
        <v>1544</v>
      </c>
      <c r="AW30" s="18">
        <v>10563</v>
      </c>
      <c r="AX30" s="18">
        <v>10339</v>
      </c>
      <c r="AY30" s="14">
        <v>97.879390324718358</v>
      </c>
      <c r="AZ30" s="12">
        <v>-224</v>
      </c>
      <c r="BA30" s="18">
        <v>8938</v>
      </c>
      <c r="BB30" s="18">
        <v>8907</v>
      </c>
      <c r="BC30" s="14">
        <v>99.653166256433195</v>
      </c>
      <c r="BD30" s="12">
        <v>-31</v>
      </c>
      <c r="BE30" s="109">
        <v>2386</v>
      </c>
      <c r="BF30" s="18">
        <v>2858</v>
      </c>
      <c r="BG30" s="13">
        <v>119.8</v>
      </c>
      <c r="BH30" s="18">
        <v>2606</v>
      </c>
      <c r="BI30" s="18">
        <v>2648</v>
      </c>
      <c r="BJ30" s="13">
        <v>101.6</v>
      </c>
      <c r="BK30" s="12">
        <v>42</v>
      </c>
      <c r="BL30" s="119">
        <v>324</v>
      </c>
      <c r="BM30" s="18">
        <v>4902</v>
      </c>
      <c r="BN30" s="18">
        <v>5803</v>
      </c>
      <c r="BO30" s="13">
        <v>118.4</v>
      </c>
      <c r="BP30" s="12">
        <v>901</v>
      </c>
    </row>
    <row r="31" spans="1:68" s="23" customFormat="1" ht="20.25" customHeight="1" x14ac:dyDescent="0.25">
      <c r="A31" s="17" t="s">
        <v>35</v>
      </c>
      <c r="B31" s="18">
        <v>35128</v>
      </c>
      <c r="C31" s="109">
        <v>33380</v>
      </c>
      <c r="D31" s="13">
        <v>95.023912548394435</v>
      </c>
      <c r="E31" s="12">
        <v>-1748</v>
      </c>
      <c r="F31" s="18">
        <v>16929</v>
      </c>
      <c r="G31" s="18">
        <v>15622</v>
      </c>
      <c r="H31" s="13">
        <v>92.279520349695787</v>
      </c>
      <c r="I31" s="12">
        <v>-1307</v>
      </c>
      <c r="J31" s="18">
        <v>21163</v>
      </c>
      <c r="K31" s="18">
        <v>20889</v>
      </c>
      <c r="L31" s="13">
        <v>98.705287530123329</v>
      </c>
      <c r="M31" s="12">
        <v>-274</v>
      </c>
      <c r="N31" s="18">
        <v>8542</v>
      </c>
      <c r="O31" s="18">
        <v>9291</v>
      </c>
      <c r="P31" s="13">
        <v>108.76843830484664</v>
      </c>
      <c r="Q31" s="12">
        <v>749</v>
      </c>
      <c r="R31" s="13">
        <v>40.4</v>
      </c>
      <c r="S31" s="13">
        <v>44.5</v>
      </c>
      <c r="T31" s="13">
        <v>4.1000000000000014</v>
      </c>
      <c r="U31" s="18">
        <v>4876</v>
      </c>
      <c r="V31" s="18">
        <v>4853</v>
      </c>
      <c r="W31" s="14">
        <v>99.528301886792448</v>
      </c>
      <c r="X31" s="12">
        <v>-23</v>
      </c>
      <c r="Y31" s="18">
        <v>80518</v>
      </c>
      <c r="Z31" s="18">
        <v>76319</v>
      </c>
      <c r="AA31" s="14">
        <f t="shared" si="0"/>
        <v>94.785017014828981</v>
      </c>
      <c r="AB31" s="12">
        <f t="shared" si="1"/>
        <v>-4199</v>
      </c>
      <c r="AC31" s="18">
        <v>34497</v>
      </c>
      <c r="AD31" s="18">
        <v>32757</v>
      </c>
      <c r="AE31" s="14">
        <f t="shared" si="2"/>
        <v>94.956083137664152</v>
      </c>
      <c r="AF31" s="12">
        <f t="shared" si="3"/>
        <v>-1740</v>
      </c>
      <c r="AG31" s="18">
        <v>26667</v>
      </c>
      <c r="AH31" s="109">
        <v>22579</v>
      </c>
      <c r="AI31" s="14">
        <f t="shared" si="4"/>
        <v>84.670191622604719</v>
      </c>
      <c r="AJ31" s="12">
        <f t="shared" si="5"/>
        <v>-4088</v>
      </c>
      <c r="AK31" s="18">
        <v>6632</v>
      </c>
      <c r="AL31" s="18">
        <v>5812</v>
      </c>
      <c r="AM31" s="14">
        <v>87.635705669481297</v>
      </c>
      <c r="AN31" s="12">
        <v>-820</v>
      </c>
      <c r="AO31" s="19">
        <v>4980</v>
      </c>
      <c r="AP31" s="19">
        <v>5074</v>
      </c>
      <c r="AQ31" s="16">
        <v>101.9</v>
      </c>
      <c r="AR31" s="15">
        <v>94</v>
      </c>
      <c r="AS31" s="20">
        <v>22970</v>
      </c>
      <c r="AT31" s="18">
        <v>23680</v>
      </c>
      <c r="AU31" s="14">
        <v>103.1</v>
      </c>
      <c r="AV31" s="12">
        <v>710</v>
      </c>
      <c r="AW31" s="18">
        <v>14817</v>
      </c>
      <c r="AX31" s="18">
        <v>14260</v>
      </c>
      <c r="AY31" s="14">
        <v>96.240804481338998</v>
      </c>
      <c r="AZ31" s="12">
        <v>-557</v>
      </c>
      <c r="BA31" s="18">
        <v>11643</v>
      </c>
      <c r="BB31" s="18">
        <v>11817</v>
      </c>
      <c r="BC31" s="14">
        <v>101.4944601906725</v>
      </c>
      <c r="BD31" s="12">
        <v>174</v>
      </c>
      <c r="BE31" s="109">
        <v>2272</v>
      </c>
      <c r="BF31" s="18">
        <v>2934</v>
      </c>
      <c r="BG31" s="13">
        <v>129.1</v>
      </c>
      <c r="BH31" s="18">
        <v>1041</v>
      </c>
      <c r="BI31" s="18">
        <v>1376</v>
      </c>
      <c r="BJ31" s="13">
        <v>132.19999999999999</v>
      </c>
      <c r="BK31" s="12">
        <v>335</v>
      </c>
      <c r="BL31" s="119">
        <v>743</v>
      </c>
      <c r="BM31" s="18">
        <v>5006</v>
      </c>
      <c r="BN31" s="18">
        <v>5814</v>
      </c>
      <c r="BO31" s="13">
        <v>116.1</v>
      </c>
      <c r="BP31" s="12">
        <v>808</v>
      </c>
    </row>
    <row r="32" spans="1:68" s="8" customFormat="1" ht="20.25" customHeight="1" x14ac:dyDescent="0.25">
      <c r="A32" s="24" t="s">
        <v>36</v>
      </c>
      <c r="B32" s="18">
        <v>12010</v>
      </c>
      <c r="C32" s="109">
        <v>11445</v>
      </c>
      <c r="D32" s="13">
        <v>95.295587010824306</v>
      </c>
      <c r="E32" s="12">
        <v>-565</v>
      </c>
      <c r="F32" s="18">
        <v>5394</v>
      </c>
      <c r="G32" s="18">
        <v>5515</v>
      </c>
      <c r="H32" s="13">
        <v>102.24323322209862</v>
      </c>
      <c r="I32" s="12">
        <v>121</v>
      </c>
      <c r="J32" s="18">
        <v>5630</v>
      </c>
      <c r="K32" s="18">
        <v>5680</v>
      </c>
      <c r="L32" s="13">
        <v>100.88809946714032</v>
      </c>
      <c r="M32" s="12">
        <v>50</v>
      </c>
      <c r="N32" s="18">
        <v>2521</v>
      </c>
      <c r="O32" s="18">
        <v>2928</v>
      </c>
      <c r="P32" s="13">
        <v>116.14438714795716</v>
      </c>
      <c r="Q32" s="12">
        <v>407</v>
      </c>
      <c r="R32" s="13">
        <v>44.8</v>
      </c>
      <c r="S32" s="13">
        <v>51.5</v>
      </c>
      <c r="T32" s="13">
        <v>6.7000000000000028</v>
      </c>
      <c r="U32" s="18">
        <v>1496</v>
      </c>
      <c r="V32" s="18">
        <v>1314</v>
      </c>
      <c r="W32" s="14">
        <v>87.834224598930476</v>
      </c>
      <c r="X32" s="12">
        <v>-182</v>
      </c>
      <c r="Y32" s="18">
        <v>28225</v>
      </c>
      <c r="Z32" s="18">
        <v>38262</v>
      </c>
      <c r="AA32" s="14">
        <f t="shared" si="0"/>
        <v>135.56067316209035</v>
      </c>
      <c r="AB32" s="12">
        <f t="shared" si="1"/>
        <v>10037</v>
      </c>
      <c r="AC32" s="18">
        <v>11260</v>
      </c>
      <c r="AD32" s="18">
        <v>10781</v>
      </c>
      <c r="AE32" s="14">
        <f t="shared" si="2"/>
        <v>95.74600355239788</v>
      </c>
      <c r="AF32" s="12">
        <f t="shared" si="3"/>
        <v>-479</v>
      </c>
      <c r="AG32" s="18">
        <v>9387</v>
      </c>
      <c r="AH32" s="109">
        <v>17167</v>
      </c>
      <c r="AI32" s="14">
        <f t="shared" si="4"/>
        <v>182.88057952487483</v>
      </c>
      <c r="AJ32" s="12">
        <f t="shared" si="5"/>
        <v>7780</v>
      </c>
      <c r="AK32" s="18">
        <v>1193</v>
      </c>
      <c r="AL32" s="18">
        <v>1299</v>
      </c>
      <c r="AM32" s="14">
        <v>108.88516345347863</v>
      </c>
      <c r="AN32" s="12">
        <v>106</v>
      </c>
      <c r="AO32" s="19">
        <v>1583</v>
      </c>
      <c r="AP32" s="19">
        <v>1804</v>
      </c>
      <c r="AQ32" s="16">
        <v>114</v>
      </c>
      <c r="AR32" s="15">
        <v>221</v>
      </c>
      <c r="AS32" s="20">
        <v>7566</v>
      </c>
      <c r="AT32" s="18">
        <v>7929</v>
      </c>
      <c r="AU32" s="14">
        <v>104.8</v>
      </c>
      <c r="AV32" s="12">
        <v>363</v>
      </c>
      <c r="AW32" s="18">
        <v>6024</v>
      </c>
      <c r="AX32" s="18">
        <v>6193</v>
      </c>
      <c r="AY32" s="14">
        <v>102.8054448871182</v>
      </c>
      <c r="AZ32" s="12">
        <v>169</v>
      </c>
      <c r="BA32" s="18">
        <v>5077</v>
      </c>
      <c r="BB32" s="18">
        <v>5364</v>
      </c>
      <c r="BC32" s="14">
        <v>105.65294465235375</v>
      </c>
      <c r="BD32" s="12">
        <v>287</v>
      </c>
      <c r="BE32" s="109">
        <v>2205</v>
      </c>
      <c r="BF32" s="18">
        <v>2831</v>
      </c>
      <c r="BG32" s="13">
        <v>128.4</v>
      </c>
      <c r="BH32" s="18">
        <v>1403</v>
      </c>
      <c r="BI32" s="18">
        <v>1446</v>
      </c>
      <c r="BJ32" s="13">
        <v>103.1</v>
      </c>
      <c r="BK32" s="12">
        <v>43</v>
      </c>
      <c r="BL32" s="119">
        <v>110</v>
      </c>
      <c r="BM32" s="18">
        <v>4922</v>
      </c>
      <c r="BN32" s="18">
        <v>5787</v>
      </c>
      <c r="BO32" s="13">
        <v>117.6</v>
      </c>
      <c r="BP32" s="12">
        <v>865</v>
      </c>
    </row>
    <row r="33" spans="1:68" s="8" customFormat="1" ht="20.25" customHeight="1" x14ac:dyDescent="0.25">
      <c r="A33" s="17" t="s">
        <v>37</v>
      </c>
      <c r="B33" s="18">
        <v>22752</v>
      </c>
      <c r="C33" s="109">
        <v>22677</v>
      </c>
      <c r="D33" s="13">
        <v>99.670358649789023</v>
      </c>
      <c r="E33" s="12">
        <v>-75</v>
      </c>
      <c r="F33" s="18">
        <v>11814</v>
      </c>
      <c r="G33" s="18">
        <v>10860</v>
      </c>
      <c r="H33" s="13">
        <v>91.92483494159471</v>
      </c>
      <c r="I33" s="12">
        <v>-954</v>
      </c>
      <c r="J33" s="18">
        <v>13590</v>
      </c>
      <c r="K33" s="18">
        <v>13066</v>
      </c>
      <c r="L33" s="13">
        <v>96.14422369389257</v>
      </c>
      <c r="M33" s="12">
        <v>-524</v>
      </c>
      <c r="N33" s="18">
        <v>7613</v>
      </c>
      <c r="O33" s="18">
        <v>7289</v>
      </c>
      <c r="P33" s="13">
        <v>95.744121896755559</v>
      </c>
      <c r="Q33" s="12">
        <v>-324</v>
      </c>
      <c r="R33" s="13">
        <v>56</v>
      </c>
      <c r="S33" s="13">
        <v>55.8</v>
      </c>
      <c r="T33" s="13">
        <v>-0.20000000000000284</v>
      </c>
      <c r="U33" s="18">
        <v>1048</v>
      </c>
      <c r="V33" s="18">
        <v>1615</v>
      </c>
      <c r="W33" s="14">
        <v>154.1030534351145</v>
      </c>
      <c r="X33" s="12">
        <v>567</v>
      </c>
      <c r="Y33" s="18">
        <v>56425</v>
      </c>
      <c r="Z33" s="18">
        <v>65627</v>
      </c>
      <c r="AA33" s="14">
        <f t="shared" si="0"/>
        <v>116.3083739477182</v>
      </c>
      <c r="AB33" s="12">
        <f t="shared" si="1"/>
        <v>9202</v>
      </c>
      <c r="AC33" s="18">
        <v>22041</v>
      </c>
      <c r="AD33" s="18">
        <v>21827</v>
      </c>
      <c r="AE33" s="14">
        <f t="shared" si="2"/>
        <v>99.029082165056039</v>
      </c>
      <c r="AF33" s="12">
        <f t="shared" si="3"/>
        <v>-214</v>
      </c>
      <c r="AG33" s="18">
        <v>19760</v>
      </c>
      <c r="AH33" s="109">
        <v>29496</v>
      </c>
      <c r="AI33" s="14">
        <f t="shared" si="4"/>
        <v>149.27125506072875</v>
      </c>
      <c r="AJ33" s="12">
        <f t="shared" si="5"/>
        <v>9736</v>
      </c>
      <c r="AK33" s="18">
        <v>3564</v>
      </c>
      <c r="AL33" s="18">
        <v>3730</v>
      </c>
      <c r="AM33" s="14">
        <v>104.65768799102133</v>
      </c>
      <c r="AN33" s="12">
        <v>166</v>
      </c>
      <c r="AO33" s="19">
        <v>3809</v>
      </c>
      <c r="AP33" s="19">
        <v>3853</v>
      </c>
      <c r="AQ33" s="16">
        <v>101.2</v>
      </c>
      <c r="AR33" s="15">
        <v>44</v>
      </c>
      <c r="AS33" s="20">
        <v>16777</v>
      </c>
      <c r="AT33" s="18">
        <v>17068</v>
      </c>
      <c r="AU33" s="14">
        <v>101.7</v>
      </c>
      <c r="AV33" s="12">
        <v>291</v>
      </c>
      <c r="AW33" s="18">
        <v>11421</v>
      </c>
      <c r="AX33" s="18">
        <v>11298</v>
      </c>
      <c r="AY33" s="14">
        <v>98.923036511688991</v>
      </c>
      <c r="AZ33" s="12">
        <v>-123</v>
      </c>
      <c r="BA33" s="18">
        <v>9007</v>
      </c>
      <c r="BB33" s="18">
        <v>9364</v>
      </c>
      <c r="BC33" s="14">
        <v>103.96358387920506</v>
      </c>
      <c r="BD33" s="12">
        <v>357</v>
      </c>
      <c r="BE33" s="109">
        <v>2401</v>
      </c>
      <c r="BF33" s="18">
        <v>2835</v>
      </c>
      <c r="BG33" s="13">
        <v>118.1</v>
      </c>
      <c r="BH33" s="18">
        <v>1729</v>
      </c>
      <c r="BI33" s="18">
        <v>1910</v>
      </c>
      <c r="BJ33" s="13">
        <v>110.5</v>
      </c>
      <c r="BK33" s="12">
        <v>181</v>
      </c>
      <c r="BL33" s="119">
        <v>609</v>
      </c>
      <c r="BM33" s="18">
        <v>4569</v>
      </c>
      <c r="BN33" s="18">
        <v>5510</v>
      </c>
      <c r="BO33" s="13">
        <v>120.6</v>
      </c>
      <c r="BP33" s="12">
        <v>941</v>
      </c>
    </row>
    <row r="34" spans="1:68" s="8" customFormat="1" ht="20.25" customHeight="1" x14ac:dyDescent="0.25">
      <c r="A34" s="17" t="s">
        <v>38</v>
      </c>
      <c r="B34" s="18">
        <v>18834</v>
      </c>
      <c r="C34" s="109">
        <v>18175</v>
      </c>
      <c r="D34" s="13">
        <v>96.501008813847307</v>
      </c>
      <c r="E34" s="12">
        <v>-659</v>
      </c>
      <c r="F34" s="18">
        <v>9622</v>
      </c>
      <c r="G34" s="18">
        <v>9544</v>
      </c>
      <c r="H34" s="13">
        <v>99.189357721887333</v>
      </c>
      <c r="I34" s="12">
        <v>-78</v>
      </c>
      <c r="J34" s="18">
        <v>9478</v>
      </c>
      <c r="K34" s="18">
        <v>10207</v>
      </c>
      <c r="L34" s="13">
        <v>107.69149609622283</v>
      </c>
      <c r="M34" s="12">
        <v>729</v>
      </c>
      <c r="N34" s="18">
        <v>3097</v>
      </c>
      <c r="O34" s="18">
        <v>3679</v>
      </c>
      <c r="P34" s="13">
        <v>118.79237972231192</v>
      </c>
      <c r="Q34" s="12">
        <v>582</v>
      </c>
      <c r="R34" s="13">
        <v>32.700000000000003</v>
      </c>
      <c r="S34" s="13">
        <v>36</v>
      </c>
      <c r="T34" s="13">
        <v>3.2999999999999972</v>
      </c>
      <c r="U34" s="18">
        <v>821</v>
      </c>
      <c r="V34" s="18">
        <v>742</v>
      </c>
      <c r="W34" s="14">
        <v>90.377588306942755</v>
      </c>
      <c r="X34" s="12">
        <v>-79</v>
      </c>
      <c r="Y34" s="18">
        <v>71692</v>
      </c>
      <c r="Z34" s="18">
        <v>58259</v>
      </c>
      <c r="AA34" s="14">
        <f t="shared" si="0"/>
        <v>81.262902415890196</v>
      </c>
      <c r="AB34" s="12">
        <f t="shared" si="1"/>
        <v>-13433</v>
      </c>
      <c r="AC34" s="18">
        <v>18036</v>
      </c>
      <c r="AD34" s="18">
        <v>17019</v>
      </c>
      <c r="AE34" s="14">
        <f t="shared" si="2"/>
        <v>94.361277445109778</v>
      </c>
      <c r="AF34" s="12">
        <f t="shared" si="3"/>
        <v>-1017</v>
      </c>
      <c r="AG34" s="18">
        <v>40893</v>
      </c>
      <c r="AH34" s="109">
        <v>32877</v>
      </c>
      <c r="AI34" s="14">
        <f t="shared" si="4"/>
        <v>80.397623065072267</v>
      </c>
      <c r="AJ34" s="12">
        <f t="shared" si="5"/>
        <v>-8016</v>
      </c>
      <c r="AK34" s="18">
        <v>1758</v>
      </c>
      <c r="AL34" s="18">
        <v>1759</v>
      </c>
      <c r="AM34" s="14">
        <v>100.05688282138794</v>
      </c>
      <c r="AN34" s="12">
        <v>1</v>
      </c>
      <c r="AO34" s="19">
        <v>9015</v>
      </c>
      <c r="AP34" s="19">
        <v>9508</v>
      </c>
      <c r="AQ34" s="16">
        <v>105.5</v>
      </c>
      <c r="AR34" s="15">
        <v>493</v>
      </c>
      <c r="AS34" s="20">
        <v>38887</v>
      </c>
      <c r="AT34" s="18">
        <v>45367</v>
      </c>
      <c r="AU34" s="14">
        <v>116.7</v>
      </c>
      <c r="AV34" s="12">
        <v>6480</v>
      </c>
      <c r="AW34" s="18">
        <v>8966</v>
      </c>
      <c r="AX34" s="18">
        <v>8200</v>
      </c>
      <c r="AY34" s="14">
        <v>91.456613874637512</v>
      </c>
      <c r="AZ34" s="12">
        <v>-766</v>
      </c>
      <c r="BA34" s="18">
        <v>7733</v>
      </c>
      <c r="BB34" s="18">
        <v>7203</v>
      </c>
      <c r="BC34" s="14">
        <v>93.146256304151038</v>
      </c>
      <c r="BD34" s="12">
        <v>-530</v>
      </c>
      <c r="BE34" s="109">
        <v>4942</v>
      </c>
      <c r="BF34" s="18">
        <v>5731</v>
      </c>
      <c r="BG34" s="13">
        <v>116</v>
      </c>
      <c r="BH34" s="18">
        <v>10364</v>
      </c>
      <c r="BI34" s="18">
        <v>12347</v>
      </c>
      <c r="BJ34" s="13">
        <v>119.1</v>
      </c>
      <c r="BK34" s="12">
        <v>1983</v>
      </c>
      <c r="BL34" s="119">
        <v>8306</v>
      </c>
      <c r="BM34" s="18">
        <v>6266</v>
      </c>
      <c r="BN34" s="18">
        <v>7731</v>
      </c>
      <c r="BO34" s="13">
        <v>123.4</v>
      </c>
      <c r="BP34" s="12">
        <v>1465</v>
      </c>
    </row>
    <row r="35" spans="1:68" s="25" customFormat="1" x14ac:dyDescent="0.2"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AS35" s="27"/>
      <c r="AT35" s="27"/>
      <c r="AU35" s="27"/>
      <c r="AV35" s="28"/>
      <c r="BD35" s="29"/>
      <c r="BE35" s="29"/>
      <c r="BF35" s="29"/>
    </row>
    <row r="36" spans="1:68" s="25" customFormat="1" x14ac:dyDescent="0.2"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AS36" s="27"/>
      <c r="AT36" s="27"/>
      <c r="AU36" s="27"/>
      <c r="AV36" s="28"/>
      <c r="BD36" s="29"/>
      <c r="BE36" s="29"/>
      <c r="BF36" s="29"/>
    </row>
    <row r="37" spans="1:68" s="25" customFormat="1" x14ac:dyDescent="0.2"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AS37" s="27"/>
      <c r="AT37" s="27"/>
      <c r="AU37" s="27"/>
      <c r="AV37" s="28"/>
      <c r="BD37" s="29"/>
      <c r="BE37" s="29"/>
      <c r="BF37" s="29"/>
    </row>
    <row r="38" spans="1:68" s="25" customFormat="1" x14ac:dyDescent="0.2"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AV38" s="29"/>
      <c r="BD38" s="29"/>
      <c r="BE38" s="29"/>
      <c r="BF38" s="29"/>
    </row>
    <row r="39" spans="1:68" s="25" customFormat="1" x14ac:dyDescent="0.2"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BD39" s="29"/>
      <c r="BE39" s="29"/>
      <c r="BF39" s="29"/>
    </row>
    <row r="40" spans="1:68" s="25" customFormat="1" x14ac:dyDescent="0.2"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</row>
    <row r="41" spans="1:68" s="25" customFormat="1" x14ac:dyDescent="0.2"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</row>
    <row r="42" spans="1:68" s="25" customFormat="1" x14ac:dyDescent="0.2"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</row>
    <row r="43" spans="1:68" s="25" customFormat="1" x14ac:dyDescent="0.2"/>
    <row r="44" spans="1:68" s="25" customFormat="1" x14ac:dyDescent="0.2"/>
    <row r="45" spans="1:68" s="25" customFormat="1" x14ac:dyDescent="0.2"/>
    <row r="46" spans="1:68" s="25" customFormat="1" x14ac:dyDescent="0.2"/>
    <row r="47" spans="1:68" s="25" customFormat="1" x14ac:dyDescent="0.2"/>
    <row r="48" spans="1:68" s="25" customFormat="1" x14ac:dyDescent="0.2"/>
    <row r="49" s="25" customFormat="1" x14ac:dyDescent="0.2"/>
    <row r="50" s="25" customFormat="1" x14ac:dyDescent="0.2"/>
    <row r="51" s="25" customFormat="1" x14ac:dyDescent="0.2"/>
    <row r="52" s="25" customFormat="1" x14ac:dyDescent="0.2"/>
    <row r="53" s="25" customFormat="1" x14ac:dyDescent="0.2"/>
    <row r="54" s="25" customFormat="1" x14ac:dyDescent="0.2"/>
    <row r="55" s="25" customFormat="1" x14ac:dyDescent="0.2"/>
    <row r="56" s="25" customFormat="1" x14ac:dyDescent="0.2"/>
    <row r="57" s="25" customFormat="1" x14ac:dyDescent="0.2"/>
    <row r="58" s="25" customFormat="1" x14ac:dyDescent="0.2"/>
    <row r="59" s="25" customFormat="1" x14ac:dyDescent="0.2"/>
    <row r="60" s="25" customFormat="1" x14ac:dyDescent="0.2"/>
    <row r="61" s="25" customFormat="1" x14ac:dyDescent="0.2"/>
    <row r="62" s="8" customFormat="1" x14ac:dyDescent="0.2"/>
    <row r="63" s="8" customFormat="1" x14ac:dyDescent="0.2"/>
    <row r="64" s="8" customFormat="1" x14ac:dyDescent="0.2"/>
    <row r="65" s="8" customFormat="1" x14ac:dyDescent="0.2"/>
    <row r="66" s="8" customFormat="1" x14ac:dyDescent="0.2"/>
    <row r="67" s="8" customFormat="1" x14ac:dyDescent="0.2"/>
    <row r="68" s="8" customFormat="1" x14ac:dyDescent="0.2"/>
    <row r="69" s="8" customFormat="1" x14ac:dyDescent="0.2"/>
    <row r="70" s="8" customFormat="1" x14ac:dyDescent="0.2"/>
    <row r="71" s="8" customFormat="1" x14ac:dyDescent="0.2"/>
    <row r="72" s="8" customFormat="1" x14ac:dyDescent="0.2"/>
    <row r="73" s="8" customFormat="1" x14ac:dyDescent="0.2"/>
    <row r="74" s="8" customFormat="1" x14ac:dyDescent="0.2"/>
    <row r="75" s="8" customFormat="1" x14ac:dyDescent="0.2"/>
    <row r="76" s="8" customFormat="1" x14ac:dyDescent="0.2"/>
    <row r="77" s="8" customFormat="1" x14ac:dyDescent="0.2"/>
    <row r="78" s="8" customFormat="1" x14ac:dyDescent="0.2"/>
    <row r="79" s="8" customFormat="1" x14ac:dyDescent="0.2"/>
    <row r="80" s="8" customFormat="1" x14ac:dyDescent="0.2"/>
    <row r="81" s="8" customFormat="1" x14ac:dyDescent="0.2"/>
    <row r="82" s="8" customFormat="1" x14ac:dyDescent="0.2"/>
    <row r="83" s="8" customFormat="1" x14ac:dyDescent="0.2"/>
    <row r="84" s="8" customFormat="1" x14ac:dyDescent="0.2"/>
    <row r="85" s="8" customFormat="1" x14ac:dyDescent="0.2"/>
    <row r="86" s="8" customFormat="1" x14ac:dyDescent="0.2"/>
    <row r="87" s="8" customFormat="1" x14ac:dyDescent="0.2"/>
    <row r="88" s="8" customFormat="1" x14ac:dyDescent="0.2"/>
    <row r="89" s="8" customFormat="1" x14ac:dyDescent="0.2"/>
    <row r="90" s="8" customFormat="1" x14ac:dyDescent="0.2"/>
    <row r="91" s="8" customFormat="1" x14ac:dyDescent="0.2"/>
    <row r="92" s="8" customFormat="1" x14ac:dyDescent="0.2"/>
    <row r="93" s="8" customFormat="1" x14ac:dyDescent="0.2"/>
    <row r="94" s="8" customFormat="1" x14ac:dyDescent="0.2"/>
    <row r="95" s="8" customFormat="1" x14ac:dyDescent="0.2"/>
    <row r="96" s="8" customFormat="1" x14ac:dyDescent="0.2"/>
    <row r="97" s="8" customFormat="1" x14ac:dyDescent="0.2"/>
    <row r="98" s="8" customFormat="1" x14ac:dyDescent="0.2"/>
    <row r="99" s="8" customFormat="1" x14ac:dyDescent="0.2"/>
    <row r="100" s="8" customFormat="1" x14ac:dyDescent="0.2"/>
    <row r="101" s="8" customFormat="1" x14ac:dyDescent="0.2"/>
    <row r="102" s="8" customFormat="1" x14ac:dyDescent="0.2"/>
    <row r="103" s="8" customFormat="1" x14ac:dyDescent="0.2"/>
    <row r="104" s="8" customFormat="1" x14ac:dyDescent="0.2"/>
    <row r="105" s="8" customFormat="1" x14ac:dyDescent="0.2"/>
    <row r="106" s="8" customFormat="1" x14ac:dyDescent="0.2"/>
    <row r="107" s="8" customFormat="1" x14ac:dyDescent="0.2"/>
    <row r="108" s="8" customFormat="1" x14ac:dyDescent="0.2"/>
    <row r="109" s="8" customFormat="1" x14ac:dyDescent="0.2"/>
    <row r="110" s="8" customFormat="1" x14ac:dyDescent="0.2"/>
    <row r="111" s="8" customFormat="1" x14ac:dyDescent="0.2"/>
    <row r="112" s="8" customFormat="1" x14ac:dyDescent="0.2"/>
    <row r="113" s="8" customFormat="1" x14ac:dyDescent="0.2"/>
    <row r="114" s="8" customFormat="1" x14ac:dyDescent="0.2"/>
    <row r="115" s="8" customFormat="1" x14ac:dyDescent="0.2"/>
    <row r="116" s="8" customFormat="1" x14ac:dyDescent="0.2"/>
    <row r="117" s="8" customFormat="1" x14ac:dyDescent="0.2"/>
    <row r="118" s="8" customFormat="1" x14ac:dyDescent="0.2"/>
    <row r="119" s="8" customFormat="1" x14ac:dyDescent="0.2"/>
    <row r="120" s="8" customFormat="1" x14ac:dyDescent="0.2"/>
    <row r="121" s="8" customFormat="1" x14ac:dyDescent="0.2"/>
    <row r="122" s="8" customFormat="1" x14ac:dyDescent="0.2"/>
    <row r="123" s="8" customFormat="1" x14ac:dyDescent="0.2"/>
    <row r="124" s="8" customFormat="1" x14ac:dyDescent="0.2"/>
    <row r="125" s="8" customFormat="1" x14ac:dyDescent="0.2"/>
    <row r="126" s="8" customFormat="1" x14ac:dyDescent="0.2"/>
    <row r="127" s="8" customFormat="1" x14ac:dyDescent="0.2"/>
    <row r="128" s="8" customFormat="1" x14ac:dyDescent="0.2"/>
    <row r="129" s="8" customFormat="1" x14ac:dyDescent="0.2"/>
    <row r="130" s="8" customFormat="1" x14ac:dyDescent="0.2"/>
    <row r="131" s="8" customFormat="1" x14ac:dyDescent="0.2"/>
    <row r="132" s="8" customFormat="1" x14ac:dyDescent="0.2"/>
    <row r="133" s="8" customFormat="1" x14ac:dyDescent="0.2"/>
    <row r="134" s="8" customFormat="1" x14ac:dyDescent="0.2"/>
    <row r="135" s="8" customFormat="1" x14ac:dyDescent="0.2"/>
    <row r="136" s="8" customFormat="1" x14ac:dyDescent="0.2"/>
    <row r="137" s="8" customFormat="1" x14ac:dyDescent="0.2"/>
    <row r="138" s="8" customFormat="1" x14ac:dyDescent="0.2"/>
    <row r="139" s="8" customFormat="1" x14ac:dyDescent="0.2"/>
    <row r="140" s="8" customFormat="1" x14ac:dyDescent="0.2"/>
    <row r="141" s="8" customFormat="1" x14ac:dyDescent="0.2"/>
    <row r="142" s="8" customFormat="1" x14ac:dyDescent="0.2"/>
    <row r="143" s="8" customFormat="1" x14ac:dyDescent="0.2"/>
    <row r="144" s="8" customFormat="1" x14ac:dyDescent="0.2"/>
    <row r="145" s="8" customFormat="1" x14ac:dyDescent="0.2"/>
  </sheetData>
  <mergeCells count="76">
    <mergeCell ref="G6:G7"/>
    <mergeCell ref="F6:F7"/>
    <mergeCell ref="A1:T1"/>
    <mergeCell ref="R6:R7"/>
    <mergeCell ref="S6:S7"/>
    <mergeCell ref="T6:T7"/>
    <mergeCell ref="A2:T2"/>
    <mergeCell ref="H6:I6"/>
    <mergeCell ref="J6:J7"/>
    <mergeCell ref="K6:K7"/>
    <mergeCell ref="A3:A7"/>
    <mergeCell ref="B3:E5"/>
    <mergeCell ref="B6:B7"/>
    <mergeCell ref="C6:C7"/>
    <mergeCell ref="D6:E6"/>
    <mergeCell ref="J3:M5"/>
    <mergeCell ref="N3:Q5"/>
    <mergeCell ref="F3:I3"/>
    <mergeCell ref="F4:I5"/>
    <mergeCell ref="R3:T5"/>
    <mergeCell ref="Y3:AB5"/>
    <mergeCell ref="U3:X5"/>
    <mergeCell ref="AW3:AZ5"/>
    <mergeCell ref="BA3:BD3"/>
    <mergeCell ref="BA4:BD5"/>
    <mergeCell ref="Y6:Y7"/>
    <mergeCell ref="Z6:Z7"/>
    <mergeCell ref="AK6:AK7"/>
    <mergeCell ref="AL6:AL7"/>
    <mergeCell ref="AA6:AB6"/>
    <mergeCell ref="AC6:AC7"/>
    <mergeCell ref="AD6:AD7"/>
    <mergeCell ref="AE6:AF6"/>
    <mergeCell ref="AG6:AG7"/>
    <mergeCell ref="AM6:AN6"/>
    <mergeCell ref="AO6:AO7"/>
    <mergeCell ref="BA6:BA7"/>
    <mergeCell ref="AQ6:AR6"/>
    <mergeCell ref="L6:M6"/>
    <mergeCell ref="N6:N7"/>
    <mergeCell ref="O6:O7"/>
    <mergeCell ref="P6:Q6"/>
    <mergeCell ref="U6:U7"/>
    <mergeCell ref="V6:V7"/>
    <mergeCell ref="W6:X6"/>
    <mergeCell ref="AH6:AH7"/>
    <mergeCell ref="BE3:BG5"/>
    <mergeCell ref="AC4:AF5"/>
    <mergeCell ref="AG4:AJ5"/>
    <mergeCell ref="AC3:AJ3"/>
    <mergeCell ref="AK3:AN5"/>
    <mergeCell ref="AO3:AR5"/>
    <mergeCell ref="AS3:AV5"/>
    <mergeCell ref="BB6:BB7"/>
    <mergeCell ref="BC6:BD6"/>
    <mergeCell ref="BE6:BE7"/>
    <mergeCell ref="BF6:BF7"/>
    <mergeCell ref="AP6:AP7"/>
    <mergeCell ref="AI6:AJ6"/>
    <mergeCell ref="AU6:AV6"/>
    <mergeCell ref="AW6:AW7"/>
    <mergeCell ref="AX6:AX7"/>
    <mergeCell ref="AY6:AZ6"/>
    <mergeCell ref="AS6:AS7"/>
    <mergeCell ref="AT6:AT7"/>
    <mergeCell ref="BN6:BN7"/>
    <mergeCell ref="BM3:BP5"/>
    <mergeCell ref="BG6:BG7"/>
    <mergeCell ref="BL6:BL7"/>
    <mergeCell ref="BH3:BL4"/>
    <mergeCell ref="BH5:BK5"/>
    <mergeCell ref="BJ6:BK6"/>
    <mergeCell ref="BO6:BP6"/>
    <mergeCell ref="BM6:BM7"/>
    <mergeCell ref="BH6:BH7"/>
    <mergeCell ref="BI6:BI7"/>
  </mergeCells>
  <printOptions horizontalCentered="1"/>
  <pageMargins left="0" right="0" top="0" bottom="0" header="0.31496062992125984" footer="0.31496062992125984"/>
  <pageSetup paperSize="9" scale="77" orientation="landscape" r:id="rId1"/>
  <colBreaks count="3" manualBreakCount="3">
    <brk id="20" max="33" man="1"/>
    <brk id="36" max="33" man="1"/>
    <brk id="48" max="3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11</vt:i4>
      </vt:variant>
    </vt:vector>
  </HeadingPairs>
  <TitlesOfParts>
    <vt:vector size="19" baseType="lpstr">
      <vt:lpstr>0</vt:lpstr>
      <vt:lpstr>1 </vt:lpstr>
      <vt:lpstr>2 </vt:lpstr>
      <vt:lpstr> 3 </vt:lpstr>
      <vt:lpstr>4 </vt:lpstr>
      <vt:lpstr>5 </vt:lpstr>
      <vt:lpstr>6</vt:lpstr>
      <vt:lpstr>7</vt:lpstr>
      <vt:lpstr>' 3 '!Заголовки_для_печати</vt:lpstr>
      <vt:lpstr>'4 '!Заголовки_для_печати</vt:lpstr>
      <vt:lpstr>'5 '!Заголовки_для_печати</vt:lpstr>
      <vt:lpstr>'7'!Заголовки_для_печати</vt:lpstr>
      <vt:lpstr>' 3 '!Область_печати</vt:lpstr>
      <vt:lpstr>'1 '!Область_печати</vt:lpstr>
      <vt:lpstr>'2 '!Область_печати</vt:lpstr>
      <vt:lpstr>'4 '!Область_печати</vt:lpstr>
      <vt:lpstr>'5 '!Область_печати</vt:lpstr>
      <vt:lpstr>'6'!Область_печати</vt:lpstr>
      <vt:lpstr>'7'!Область_печати</vt:lpstr>
    </vt:vector>
  </TitlesOfParts>
  <Company>Krokoz™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Виногородський Рустам</dc:creator>
  <cp:lastModifiedBy>Виногородський Рустам</cp:lastModifiedBy>
  <cp:lastPrinted>2019-07-12T09:35:02Z</cp:lastPrinted>
  <dcterms:created xsi:type="dcterms:W3CDTF">2017-11-17T08:56:41Z</dcterms:created>
  <dcterms:modified xsi:type="dcterms:W3CDTF">2019-07-16T09:28:35Z</dcterms:modified>
</cp:coreProperties>
</file>